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mccarranops-my.sharepoint.com/personal/sammraw_lasairport_com/Documents/Desktop/"/>
    </mc:Choice>
  </mc:AlternateContent>
  <xr:revisionPtr revIDLastSave="2830" documentId="11_F25DC773A252ABDACC104890D19F513C5ADE58F7" xr6:coauthVersionLast="47" xr6:coauthVersionMax="47" xr10:uidLastSave="{F7E55C35-A2AC-408E-8805-F935AE81A76B}"/>
  <bookViews>
    <workbookView xWindow="-120" yWindow="-120" windowWidth="29040" windowHeight="15840" firstSheet="3" activeTab="8" xr2:uid="{00000000-000D-0000-FFFF-FFFF00000000}"/>
  </bookViews>
  <sheets>
    <sheet name="aircraft type" sheetId="3" r:id="rId1"/>
    <sheet name="non-stop seats" sheetId="5" r:id="rId2"/>
    <sheet name="non-stop flights" sheetId="4" r:id="rId3"/>
    <sheet name="Distance" sheetId="7" r:id="rId4"/>
    <sheet name="non-stop seats 13 mo" sheetId="6" r:id="rId5"/>
    <sheet name="Departing Seat by Day and Hour" sheetId="13" r:id="rId6"/>
    <sheet name="Arriving Seat by Day and Hour" sheetId="12" r:id="rId7"/>
    <sheet name="Quarterly Outlook" sheetId="9" r:id="rId8"/>
    <sheet name="Schedule Compare" sheetId="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2" l="1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AA162" i="4"/>
  <c r="AB162" i="4"/>
  <c r="AC162" i="4"/>
  <c r="AD162" i="4"/>
  <c r="AE162" i="4"/>
  <c r="AF162" i="4"/>
  <c r="AG162" i="4"/>
  <c r="AH162" i="4"/>
  <c r="AI162" i="4"/>
  <c r="D162" i="4"/>
  <c r="Q12" i="1"/>
  <c r="P14" i="1"/>
  <c r="Q14" i="1" s="1"/>
  <c r="O14" i="1"/>
  <c r="L14" i="1"/>
  <c r="M14" i="1" s="1"/>
  <c r="J14" i="1"/>
  <c r="I14" i="1"/>
  <c r="G14" i="1"/>
  <c r="E14" i="1"/>
  <c r="D14" i="1"/>
  <c r="F9" i="1"/>
  <c r="F11" i="1"/>
  <c r="F12" i="1"/>
  <c r="S40" i="3"/>
  <c r="S37" i="3"/>
  <c r="S38" i="3"/>
  <c r="R37" i="3"/>
  <c r="R38" i="3"/>
  <c r="AA86" i="12"/>
  <c r="AE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B58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B30" i="12"/>
  <c r="D62" i="12"/>
  <c r="E62" i="12"/>
  <c r="F62" i="12"/>
  <c r="G62" i="12"/>
  <c r="H62" i="12"/>
  <c r="I62" i="12"/>
  <c r="J62" i="12"/>
  <c r="K62" i="12"/>
  <c r="L62" i="12"/>
  <c r="M62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D63" i="12"/>
  <c r="E63" i="12"/>
  <c r="F63" i="12"/>
  <c r="G63" i="12"/>
  <c r="H63" i="12"/>
  <c r="I63" i="12"/>
  <c r="J63" i="12"/>
  <c r="K63" i="12"/>
  <c r="L63" i="12"/>
  <c r="M63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D65" i="12"/>
  <c r="E65" i="12"/>
  <c r="F65" i="12"/>
  <c r="G65" i="12"/>
  <c r="H65" i="12"/>
  <c r="I65" i="12"/>
  <c r="J65" i="12"/>
  <c r="K65" i="12"/>
  <c r="L65" i="12"/>
  <c r="M65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D66" i="12"/>
  <c r="E66" i="12"/>
  <c r="F66" i="12"/>
  <c r="G66" i="12"/>
  <c r="H66" i="12"/>
  <c r="I66" i="12"/>
  <c r="J66" i="12"/>
  <c r="K66" i="12"/>
  <c r="L66" i="12"/>
  <c r="M66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D67" i="12"/>
  <c r="E67" i="12"/>
  <c r="F67" i="12"/>
  <c r="G67" i="12"/>
  <c r="H67" i="12"/>
  <c r="I67" i="12"/>
  <c r="J67" i="12"/>
  <c r="K67" i="12"/>
  <c r="L67" i="12"/>
  <c r="M67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D69" i="12"/>
  <c r="E69" i="12"/>
  <c r="F69" i="12"/>
  <c r="G69" i="12"/>
  <c r="H69" i="12"/>
  <c r="I69" i="12"/>
  <c r="J69" i="12"/>
  <c r="K69" i="12"/>
  <c r="L69" i="12"/>
  <c r="M69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D70" i="12"/>
  <c r="E70" i="12"/>
  <c r="F70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D71" i="12"/>
  <c r="E71" i="12"/>
  <c r="F71" i="12"/>
  <c r="G71" i="12"/>
  <c r="H71" i="12"/>
  <c r="I71" i="12"/>
  <c r="J71" i="12"/>
  <c r="K71" i="12"/>
  <c r="L71" i="12"/>
  <c r="M71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D72" i="12"/>
  <c r="E72" i="12"/>
  <c r="F72" i="12"/>
  <c r="G72" i="12"/>
  <c r="H72" i="12"/>
  <c r="I72" i="12"/>
  <c r="J72" i="12"/>
  <c r="K72" i="12"/>
  <c r="L72" i="12"/>
  <c r="M72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D73" i="12"/>
  <c r="E73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D74" i="12"/>
  <c r="E74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D75" i="12"/>
  <c r="E75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D76" i="12"/>
  <c r="E76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D77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D78" i="12"/>
  <c r="E78" i="12"/>
  <c r="F78" i="12"/>
  <c r="G78" i="12"/>
  <c r="H78" i="12"/>
  <c r="I78" i="12"/>
  <c r="J78" i="12"/>
  <c r="K78" i="12"/>
  <c r="L78" i="12"/>
  <c r="M78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D79" i="12"/>
  <c r="E79" i="12"/>
  <c r="F79" i="12"/>
  <c r="G79" i="12"/>
  <c r="H79" i="12"/>
  <c r="I79" i="12"/>
  <c r="J79" i="12"/>
  <c r="K79" i="12"/>
  <c r="L79" i="12"/>
  <c r="M79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D80" i="12"/>
  <c r="E80" i="12"/>
  <c r="F80" i="12"/>
  <c r="G80" i="12"/>
  <c r="H80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U80" i="12"/>
  <c r="V80" i="12"/>
  <c r="W80" i="12"/>
  <c r="X80" i="12"/>
  <c r="Y80" i="12"/>
  <c r="Z80" i="12"/>
  <c r="AA80" i="12"/>
  <c r="AB80" i="12"/>
  <c r="AC80" i="12"/>
  <c r="AD80" i="12"/>
  <c r="AE80" i="12"/>
  <c r="D81" i="12"/>
  <c r="E81" i="12"/>
  <c r="F81" i="12"/>
  <c r="G81" i="12"/>
  <c r="H81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D82" i="12"/>
  <c r="E82" i="12"/>
  <c r="F82" i="12"/>
  <c r="G82" i="12"/>
  <c r="H82" i="12"/>
  <c r="I82" i="12"/>
  <c r="J82" i="12"/>
  <c r="K82" i="12"/>
  <c r="L82" i="12"/>
  <c r="M82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D83" i="12"/>
  <c r="E83" i="12"/>
  <c r="F83" i="12"/>
  <c r="G83" i="12"/>
  <c r="H83" i="12"/>
  <c r="I83" i="12"/>
  <c r="J83" i="12"/>
  <c r="K83" i="12"/>
  <c r="L83" i="12"/>
  <c r="M83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D84" i="12"/>
  <c r="E84" i="12"/>
  <c r="F84" i="12"/>
  <c r="G84" i="12"/>
  <c r="H84" i="12"/>
  <c r="I84" i="12"/>
  <c r="J84" i="12"/>
  <c r="K84" i="12"/>
  <c r="L84" i="12"/>
  <c r="M84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D85" i="12"/>
  <c r="E85" i="12"/>
  <c r="F85" i="12"/>
  <c r="G85" i="12"/>
  <c r="H85" i="12"/>
  <c r="I85" i="12"/>
  <c r="J85" i="12"/>
  <c r="K85" i="12"/>
  <c r="L85" i="12"/>
  <c r="M85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62" i="12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B58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B30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C80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P80" i="13"/>
  <c r="Q80" i="13"/>
  <c r="R80" i="13"/>
  <c r="S80" i="13"/>
  <c r="T80" i="13"/>
  <c r="U80" i="13"/>
  <c r="V80" i="13"/>
  <c r="W80" i="13"/>
  <c r="X80" i="13"/>
  <c r="Y80" i="13"/>
  <c r="Z80" i="13"/>
  <c r="AA80" i="13"/>
  <c r="AB80" i="13"/>
  <c r="AC80" i="13"/>
  <c r="AD80" i="13"/>
  <c r="AE80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D62" i="13"/>
  <c r="E62" i="13"/>
  <c r="E86" i="13" s="1"/>
  <c r="F62" i="13"/>
  <c r="G62" i="13"/>
  <c r="H62" i="13"/>
  <c r="I62" i="13"/>
  <c r="I86" i="13" s="1"/>
  <c r="J62" i="13"/>
  <c r="K62" i="13"/>
  <c r="L62" i="13"/>
  <c r="M62" i="13"/>
  <c r="M86" i="13" s="1"/>
  <c r="N62" i="13"/>
  <c r="O62" i="13"/>
  <c r="P62" i="13"/>
  <c r="Q62" i="13"/>
  <c r="R62" i="13"/>
  <c r="S62" i="13"/>
  <c r="T62" i="13"/>
  <c r="U62" i="13"/>
  <c r="U86" i="13" s="1"/>
  <c r="V62" i="13"/>
  <c r="W62" i="13"/>
  <c r="X62" i="13"/>
  <c r="Y62" i="13"/>
  <c r="Z62" i="13"/>
  <c r="AA62" i="13"/>
  <c r="AB62" i="13"/>
  <c r="AC62" i="13"/>
  <c r="AC86" i="13" s="1"/>
  <c r="AD62" i="13"/>
  <c r="AE62" i="13"/>
  <c r="C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62" i="13"/>
  <c r="O186" i="6"/>
  <c r="N186" i="6"/>
  <c r="M186" i="6"/>
  <c r="L186" i="6"/>
  <c r="K186" i="6"/>
  <c r="J186" i="6"/>
  <c r="I186" i="6"/>
  <c r="H186" i="6"/>
  <c r="G186" i="6"/>
  <c r="F186" i="6"/>
  <c r="E186" i="6"/>
  <c r="D186" i="6"/>
  <c r="C186" i="6"/>
  <c r="AH162" i="5"/>
  <c r="AG162" i="5"/>
  <c r="AF162" i="5"/>
  <c r="AE162" i="5"/>
  <c r="AD162" i="5"/>
  <c r="AC162" i="5"/>
  <c r="AB162" i="5"/>
  <c r="AA162" i="5"/>
  <c r="Z162" i="5"/>
  <c r="Y162" i="5"/>
  <c r="X162" i="5"/>
  <c r="W162" i="5"/>
  <c r="V162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I86" i="5"/>
  <c r="AI87" i="5"/>
  <c r="AI88" i="5"/>
  <c r="AI89" i="5"/>
  <c r="AI90" i="5"/>
  <c r="AI91" i="5"/>
  <c r="AI92" i="5"/>
  <c r="AI93" i="5"/>
  <c r="AI94" i="5"/>
  <c r="AI95" i="5"/>
  <c r="AI96" i="5"/>
  <c r="AI97" i="5"/>
  <c r="AI98" i="5"/>
  <c r="AI99" i="5"/>
  <c r="AI100" i="5"/>
  <c r="AI101" i="5"/>
  <c r="AI102" i="5"/>
  <c r="AI103" i="5"/>
  <c r="AI104" i="5"/>
  <c r="AI105" i="5"/>
  <c r="AI106" i="5"/>
  <c r="AI107" i="5"/>
  <c r="AI108" i="5"/>
  <c r="AI109" i="5"/>
  <c r="AI110" i="5"/>
  <c r="AI111" i="5"/>
  <c r="AI112" i="5"/>
  <c r="AI113" i="5"/>
  <c r="AI114" i="5"/>
  <c r="AI115" i="5"/>
  <c r="AI116" i="5"/>
  <c r="AI117" i="5"/>
  <c r="AI118" i="5"/>
  <c r="AI119" i="5"/>
  <c r="AI120" i="5"/>
  <c r="AI121" i="5"/>
  <c r="AI122" i="5"/>
  <c r="AI123" i="5"/>
  <c r="AI124" i="5"/>
  <c r="AI125" i="5"/>
  <c r="AI126" i="5"/>
  <c r="AI127" i="5"/>
  <c r="AI128" i="5"/>
  <c r="AI129" i="5"/>
  <c r="AI130" i="5"/>
  <c r="AI131" i="5"/>
  <c r="AI132" i="5"/>
  <c r="AI133" i="5"/>
  <c r="AI134" i="5"/>
  <c r="AI135" i="5"/>
  <c r="AI136" i="5"/>
  <c r="AI137" i="5"/>
  <c r="AI138" i="5"/>
  <c r="AI139" i="5"/>
  <c r="AI141" i="5"/>
  <c r="AI142" i="5"/>
  <c r="AI143" i="5"/>
  <c r="AI144" i="5"/>
  <c r="AI145" i="5"/>
  <c r="AI146" i="5"/>
  <c r="AI147" i="5"/>
  <c r="AI148" i="5"/>
  <c r="AI149" i="5"/>
  <c r="AI150" i="5"/>
  <c r="AI151" i="5"/>
  <c r="AI152" i="5"/>
  <c r="AI153" i="5"/>
  <c r="AI154" i="5"/>
  <c r="AI155" i="5"/>
  <c r="AI156" i="5"/>
  <c r="AI157" i="5"/>
  <c r="AI158" i="5"/>
  <c r="AI159" i="5"/>
  <c r="AI160" i="5"/>
  <c r="AI161" i="5"/>
  <c r="AI162" i="5"/>
  <c r="AI6" i="5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6" i="4"/>
  <c r="AI77" i="4"/>
  <c r="AI78" i="4"/>
  <c r="AI79" i="4"/>
  <c r="AI80" i="4"/>
  <c r="AI81" i="4"/>
  <c r="AI82" i="4"/>
  <c r="AI83" i="4"/>
  <c r="AI84" i="4"/>
  <c r="AI85" i="4"/>
  <c r="AI86" i="4"/>
  <c r="AI87" i="4"/>
  <c r="AI88" i="4"/>
  <c r="AI89" i="4"/>
  <c r="AI90" i="4"/>
  <c r="AI91" i="4"/>
  <c r="AI92" i="4"/>
  <c r="AI93" i="4"/>
  <c r="AI94" i="4"/>
  <c r="AI95" i="4"/>
  <c r="AI96" i="4"/>
  <c r="AI97" i="4"/>
  <c r="AI98" i="4"/>
  <c r="AI99" i="4"/>
  <c r="AI100" i="4"/>
  <c r="AI101" i="4"/>
  <c r="AI102" i="4"/>
  <c r="AI103" i="4"/>
  <c r="AI104" i="4"/>
  <c r="AI105" i="4"/>
  <c r="AI106" i="4"/>
  <c r="AI107" i="4"/>
  <c r="AI108" i="4"/>
  <c r="AI109" i="4"/>
  <c r="AI110" i="4"/>
  <c r="AI111" i="4"/>
  <c r="AI112" i="4"/>
  <c r="AI113" i="4"/>
  <c r="AI114" i="4"/>
  <c r="AI115" i="4"/>
  <c r="AI116" i="4"/>
  <c r="AI117" i="4"/>
  <c r="AI118" i="4"/>
  <c r="AI119" i="4"/>
  <c r="AI120" i="4"/>
  <c r="AI121" i="4"/>
  <c r="AI122" i="4"/>
  <c r="AI123" i="4"/>
  <c r="AI124" i="4"/>
  <c r="AI125" i="4"/>
  <c r="AI126" i="4"/>
  <c r="AI127" i="4"/>
  <c r="AI128" i="4"/>
  <c r="AI129" i="4"/>
  <c r="AI130" i="4"/>
  <c r="AI131" i="4"/>
  <c r="AI132" i="4"/>
  <c r="AI133" i="4"/>
  <c r="AI134" i="4"/>
  <c r="AI135" i="4"/>
  <c r="AI136" i="4"/>
  <c r="AI137" i="4"/>
  <c r="AI138" i="4"/>
  <c r="AI139" i="4"/>
  <c r="AI140" i="4"/>
  <c r="AI141" i="4"/>
  <c r="AI142" i="4"/>
  <c r="AI143" i="4"/>
  <c r="AI144" i="4"/>
  <c r="AI145" i="4"/>
  <c r="AI146" i="4"/>
  <c r="AI147" i="4"/>
  <c r="AI148" i="4"/>
  <c r="AI149" i="4"/>
  <c r="AI150" i="4"/>
  <c r="AI151" i="4"/>
  <c r="AI152" i="4"/>
  <c r="AI153" i="4"/>
  <c r="AI154" i="4"/>
  <c r="AI155" i="4"/>
  <c r="AI156" i="4"/>
  <c r="AI157" i="4"/>
  <c r="AI158" i="4"/>
  <c r="AI159" i="4"/>
  <c r="AI160" i="4"/>
  <c r="AI161" i="4"/>
  <c r="AI6" i="4"/>
  <c r="S39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R40" i="3"/>
  <c r="R39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O44" i="1"/>
  <c r="I44" i="1"/>
  <c r="P44" i="1"/>
  <c r="L44" i="1"/>
  <c r="J44" i="1"/>
  <c r="G44" i="1"/>
  <c r="E44" i="1"/>
  <c r="D44" i="1"/>
  <c r="P42" i="1"/>
  <c r="O42" i="1"/>
  <c r="I42" i="1"/>
  <c r="L42" i="1"/>
  <c r="J42" i="1"/>
  <c r="G42" i="1"/>
  <c r="E42" i="1"/>
  <c r="D42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1" i="1"/>
  <c r="Q6" i="1"/>
  <c r="Q7" i="1"/>
  <c r="Q8" i="1"/>
  <c r="Q9" i="1"/>
  <c r="Q10" i="1"/>
  <c r="Q11" i="1"/>
  <c r="Q13" i="1"/>
  <c r="Q5" i="1"/>
  <c r="M7" i="1"/>
  <c r="M8" i="1"/>
  <c r="M9" i="1"/>
  <c r="M10" i="1"/>
  <c r="M11" i="1"/>
  <c r="M13" i="1"/>
  <c r="M15" i="1"/>
  <c r="M16" i="1"/>
  <c r="M17" i="1"/>
  <c r="M18" i="1"/>
  <c r="M19" i="1"/>
  <c r="M20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41" i="1"/>
  <c r="M43" i="1"/>
  <c r="M6" i="1"/>
  <c r="M5" i="1"/>
  <c r="H6" i="1"/>
  <c r="H7" i="1"/>
  <c r="H8" i="1"/>
  <c r="H9" i="1"/>
  <c r="H10" i="1"/>
  <c r="H11" i="1"/>
  <c r="H13" i="1"/>
  <c r="H15" i="1"/>
  <c r="H16" i="1"/>
  <c r="H17" i="1"/>
  <c r="H18" i="1"/>
  <c r="H19" i="1"/>
  <c r="H20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1" i="1"/>
  <c r="H43" i="1"/>
  <c r="H5" i="1"/>
  <c r="F43" i="1"/>
  <c r="K6" i="1"/>
  <c r="K7" i="1"/>
  <c r="K8" i="1"/>
  <c r="K9" i="1"/>
  <c r="K11" i="1"/>
  <c r="K13" i="1"/>
  <c r="K15" i="1"/>
  <c r="K16" i="1"/>
  <c r="K17" i="1"/>
  <c r="K18" i="1"/>
  <c r="K19" i="1"/>
  <c r="K20" i="1"/>
  <c r="K22" i="1"/>
  <c r="K23" i="1"/>
  <c r="K24" i="1"/>
  <c r="K25" i="1"/>
  <c r="K26" i="1"/>
  <c r="K27" i="1"/>
  <c r="K28" i="1"/>
  <c r="K29" i="1"/>
  <c r="K30" i="1"/>
  <c r="K32" i="1"/>
  <c r="K34" i="1"/>
  <c r="K35" i="1"/>
  <c r="K36" i="1"/>
  <c r="K37" i="1"/>
  <c r="K38" i="1"/>
  <c r="K41" i="1"/>
  <c r="K43" i="1"/>
  <c r="K5" i="1"/>
  <c r="F15" i="1"/>
  <c r="F16" i="1"/>
  <c r="F17" i="1"/>
  <c r="F18" i="1"/>
  <c r="F19" i="1"/>
  <c r="F20" i="1"/>
  <c r="F22" i="1"/>
  <c r="F23" i="1"/>
  <c r="F24" i="1"/>
  <c r="F25" i="1"/>
  <c r="F26" i="1"/>
  <c r="F27" i="1"/>
  <c r="F28" i="1"/>
  <c r="F29" i="1"/>
  <c r="F30" i="1"/>
  <c r="F32" i="1"/>
  <c r="F34" i="1"/>
  <c r="F35" i="1"/>
  <c r="F36" i="1"/>
  <c r="F37" i="1"/>
  <c r="F38" i="1"/>
  <c r="F41" i="1"/>
  <c r="F13" i="1"/>
  <c r="F5" i="1"/>
  <c r="F7" i="1"/>
  <c r="F8" i="1"/>
  <c r="F6" i="1"/>
  <c r="Q39" i="9"/>
  <c r="O28" i="9"/>
  <c r="P28" i="9"/>
  <c r="Q28" i="9"/>
  <c r="N29" i="9"/>
  <c r="N30" i="9"/>
  <c r="O30" i="9"/>
  <c r="P30" i="9"/>
  <c r="Q30" i="9"/>
  <c r="N31" i="9"/>
  <c r="O31" i="9"/>
  <c r="P31" i="9"/>
  <c r="Q31" i="9"/>
  <c r="N32" i="9"/>
  <c r="O32" i="9"/>
  <c r="P32" i="9"/>
  <c r="Q32" i="9"/>
  <c r="N33" i="9"/>
  <c r="O33" i="9"/>
  <c r="P33" i="9"/>
  <c r="Q33" i="9"/>
  <c r="N34" i="9"/>
  <c r="O34" i="9"/>
  <c r="P34" i="9"/>
  <c r="Q34" i="9"/>
  <c r="N35" i="9"/>
  <c r="O35" i="9"/>
  <c r="N36" i="9"/>
  <c r="O36" i="9"/>
  <c r="P36" i="9"/>
  <c r="Q36" i="9"/>
  <c r="N37" i="9"/>
  <c r="O37" i="9"/>
  <c r="P37" i="9"/>
  <c r="Q37" i="9"/>
  <c r="N38" i="9"/>
  <c r="O38" i="9"/>
  <c r="P38" i="9"/>
  <c r="Q38" i="9"/>
  <c r="N41" i="9"/>
  <c r="O41" i="9"/>
  <c r="P41" i="9"/>
  <c r="Q41" i="9"/>
  <c r="N44" i="9"/>
  <c r="O44" i="9"/>
  <c r="P44" i="9"/>
  <c r="Q44" i="9"/>
  <c r="P6" i="9"/>
  <c r="Q6" i="9"/>
  <c r="O7" i="9"/>
  <c r="P7" i="9"/>
  <c r="Q7" i="9"/>
  <c r="O8" i="9"/>
  <c r="O9" i="9"/>
  <c r="P9" i="9"/>
  <c r="Q9" i="9"/>
  <c r="O10" i="9"/>
  <c r="P10" i="9"/>
  <c r="Q10" i="9"/>
  <c r="O11" i="9"/>
  <c r="P11" i="9"/>
  <c r="Q11" i="9"/>
  <c r="O12" i="9"/>
  <c r="P12" i="9"/>
  <c r="Q12" i="9"/>
  <c r="O13" i="9"/>
  <c r="P13" i="9"/>
  <c r="Q13" i="9"/>
  <c r="O14" i="9"/>
  <c r="P14" i="9"/>
  <c r="Q14" i="9"/>
  <c r="O15" i="9"/>
  <c r="P15" i="9"/>
  <c r="Q15" i="9"/>
  <c r="O16" i="9"/>
  <c r="P16" i="9"/>
  <c r="Q16" i="9"/>
  <c r="O17" i="9"/>
  <c r="P17" i="9"/>
  <c r="Q17" i="9"/>
  <c r="O18" i="9"/>
  <c r="P18" i="9"/>
  <c r="Q18" i="9"/>
  <c r="O19" i="9"/>
  <c r="P19" i="9"/>
  <c r="Q19" i="9"/>
  <c r="O20" i="9"/>
  <c r="P20" i="9"/>
  <c r="Q20" i="9"/>
  <c r="O21" i="9"/>
  <c r="P21" i="9"/>
  <c r="Q21" i="9"/>
  <c r="O22" i="9"/>
  <c r="P22" i="9"/>
  <c r="Q22" i="9"/>
  <c r="O23" i="9"/>
  <c r="P23" i="9"/>
  <c r="Q23" i="9"/>
  <c r="O24" i="9"/>
  <c r="P24" i="9"/>
  <c r="Q24" i="9"/>
  <c r="O25" i="9"/>
  <c r="P25" i="9"/>
  <c r="Q25" i="9"/>
  <c r="O26" i="9"/>
  <c r="P26" i="9"/>
  <c r="Q26" i="9"/>
  <c r="O27" i="9"/>
  <c r="P27" i="9"/>
  <c r="Q2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7" i="9"/>
  <c r="O86" i="13" l="1"/>
  <c r="B86" i="13"/>
  <c r="C86" i="13"/>
  <c r="AB86" i="13"/>
  <c r="T86" i="13"/>
  <c r="L86" i="13"/>
  <c r="H86" i="13"/>
  <c r="D86" i="13"/>
  <c r="AE86" i="13"/>
  <c r="AA86" i="13"/>
  <c r="S86" i="13"/>
  <c r="K86" i="13"/>
  <c r="G86" i="13"/>
  <c r="W86" i="13"/>
  <c r="AD86" i="13"/>
  <c r="V86" i="13"/>
  <c r="N86" i="13"/>
  <c r="J86" i="13"/>
  <c r="F86" i="13"/>
  <c r="Z86" i="13"/>
  <c r="R86" i="13"/>
  <c r="Y86" i="13"/>
  <c r="Q86" i="13"/>
  <c r="X86" i="13"/>
  <c r="P86" i="13"/>
  <c r="S86" i="12"/>
  <c r="K86" i="12"/>
  <c r="Y86" i="12"/>
  <c r="Q86" i="12"/>
  <c r="E86" i="12"/>
  <c r="U86" i="12"/>
  <c r="M86" i="12"/>
  <c r="I86" i="12"/>
  <c r="W86" i="12"/>
  <c r="O86" i="12"/>
  <c r="G86" i="12"/>
  <c r="AC86" i="12"/>
  <c r="C86" i="12"/>
  <c r="AB86" i="12"/>
  <c r="X86" i="12"/>
  <c r="T86" i="12"/>
  <c r="P86" i="12"/>
  <c r="L86" i="12"/>
  <c r="H86" i="12"/>
  <c r="D86" i="12"/>
  <c r="B86" i="12"/>
  <c r="AE86" i="12"/>
  <c r="AD86" i="12"/>
  <c r="Z86" i="12"/>
  <c r="V86" i="12"/>
  <c r="R86" i="12"/>
  <c r="N86" i="12"/>
  <c r="J86" i="12"/>
  <c r="F86" i="12"/>
  <c r="H14" i="1"/>
  <c r="K14" i="1"/>
  <c r="F1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7D15D5-2EA1-4D25-84BA-71A70C95F6F9}" keepAlive="1" name="Query - Aircraft Type" description="Connection to the 'Aircraft Type' query in the workbook." type="5" refreshedVersion="0" background="1">
    <dbPr connection="Provider=Microsoft.Mashup.OleDb.1;Data Source=$Workbook$;Location=&quot;Aircraft Type&quot;;Extended Properties=&quot;&quot;" command="SELECT * FROM [Aircraft Type]"/>
  </connection>
  <connection id="2" xr16:uid="{EFAC0ED3-98B4-428A-9B27-368EF9A1D297}" keepAlive="1" name="Query - Airport Lookup Report" description="Connection to the 'Airport Lookup Report' query in the workbook." type="5" refreshedVersion="0" background="1">
    <dbPr connection="Provider=Microsoft.Mashup.OleDb.1;Data Source=$Workbook$;Location=&quot;Airport Lookup Report&quot;;Extended Properties=&quot;&quot;" command="SELECT * FROM [Airport Lookup Report]"/>
  </connection>
  <connection id="3" xr16:uid="{1E1E87A7-2C84-4302-AB48-6303176C0140}" keepAlive="1" name="Query - Schedule Daily Level of Ops Rep - Dep" description="Connection to the 'Schedule Daily Level of Ops Rep - Dep' query in the workbook." type="5" refreshedVersion="8" background="1" saveData="1">
    <dbPr connection="Provider=Microsoft.Mashup.OleDb.1;Data Source=$Workbook$;Location=&quot;Schedule Daily Level of Ops Rep - Dep&quot;;Extended Properties=&quot;&quot;" command="SELECT * FROM [Schedule Daily Level of Ops Rep - Dep]"/>
  </connection>
  <connection id="4" xr16:uid="{BB143AE8-D8DE-4726-9143-57F9BE6CCA9B}" keepAlive="1" name="Query - Schedule Daily Level of Ops Rep - Dep (2)" description="Connection to the 'Schedule Daily Level of Ops Rep - Dep (2)' query in the workbook." type="5" refreshedVersion="8" background="1" saveData="1">
    <dbPr connection="Provider=Microsoft.Mashup.OleDb.1;Data Source=$Workbook$;Location=&quot;Schedule Daily Level of Ops Rep - Dep (2)&quot;;Extended Properties=&quot;&quot;" command="SELECT * FROM [Schedule Daily Level of Ops Rep - Dep (2)]"/>
  </connection>
  <connection id="5" xr16:uid="{84C6FE0C-CA6B-43D4-869D-5CA24307A526}" keepAlive="1" name="Query - Schedule Daily Level of Ops Rep - T1 Dep" description="Connection to the 'Schedule Daily Level of Ops Rep - T1 Dep' query in the workbook." type="5" refreshedVersion="8" background="1" saveData="1">
    <dbPr connection="Provider=Microsoft.Mashup.OleDb.1;Data Source=$Workbook$;Location=&quot;Schedule Daily Level of Ops Rep - T1 Dep&quot;;Extended Properties=&quot;&quot;" command="SELECT * FROM [Schedule Daily Level of Ops Rep - T1 Dep]"/>
  </connection>
  <connection id="6" xr16:uid="{F64B8782-02C1-4900-9853-90C9A8D2C22E}" keepAlive="1" name="Query - Schedule Daily Level of Ops Rep - T1 Dep (2)" description="Connection to the 'Schedule Daily Level of Ops Rep - T1 Dep (2)' query in the workbook." type="5" refreshedVersion="8" background="1" saveData="1">
    <dbPr connection="Provider=Microsoft.Mashup.OleDb.1;Data Source=$Workbook$;Location=&quot;Schedule Daily Level of Ops Rep - T1 Dep (2)&quot;;Extended Properties=&quot;&quot;" command="SELECT * FROM [Schedule Daily Level of Ops Rep - T1 Dep (2)]"/>
  </connection>
  <connection id="7" xr16:uid="{74F448D3-B59B-49D9-AFF3-69F0E70EEBA9}" keepAlive="1" name="Query - Schedule Monthly Summary Report (4/5)" description="Connection to the 'Schedule Monthly Summary Report (4/5)' query in the workbook." type="5" refreshedVersion="8" background="1" saveData="1">
    <dbPr connection="Provider=Microsoft.Mashup.OleDb.1;Data Source=$Workbook$;Location=&quot;Schedule Monthly Summary Report (4/5)&quot;;Extended Properties=&quot;&quot;" command="SELECT * FROM [Schedule Monthly Summary Report (4/5)]"/>
  </connection>
  <connection id="8" xr16:uid="{E3DE347F-5391-4D5A-B024-F6FFABCB098A}" keepAlive="1" name="Query - Schedule Monthly Summary Report (8/9) (2)" description="Connection to the 'Schedule Monthly Summary Report (8/9) (2)' query in the workbook." type="5" refreshedVersion="8" background="1">
    <dbPr connection="Provider=Microsoft.Mashup.OleDb.1;Data Source=$Workbook$;Location=&quot;Schedule Monthly Summary Report (8/9) (2)&quot;;Extended Properties=&quot;&quot;" command="SELECT * FROM [Schedule Monthly Summary Report (8/9) (2)]"/>
  </connection>
  <connection id="9" xr16:uid="{AD761A90-C6F6-4C52-A519-343F8D903466}" keepAlive="1" name="Query - Terminal Gates" description="Connection to the 'Terminal Gates' query in the workbook." type="5" refreshedVersion="0" background="1">
    <dbPr connection="Provider=Microsoft.Mashup.OleDb.1;Data Source=$Workbook$;Location=&quot;Terminal Gates&quot;;Extended Properties=&quot;&quot;" command="SELECT * FROM [Terminal Gates]"/>
  </connection>
  <connection id="10" xr16:uid="{FB38A45D-73E3-4FD0-83D1-84D91CC535B2}" keepAlive="1" name="Query - U S  DOT T-100 Summary Report" description="Connection to the 'U S  DOT T-100 Summary Report' query in the workbook." type="5" refreshedVersion="0" background="1">
    <dbPr connection="Provider=Microsoft.Mashup.OleDb.1;Data Source=$Workbook$;Location=&quot;U S  DOT T-100 Summary Report&quot;;Extended Properties=&quot;&quot;" command="SELECT * FROM [U S  DOT T-100 Summary Report]"/>
  </connection>
  <connection id="11" xr16:uid="{CD77C2C9-8878-40A8-A7C0-0B438175AFB5}" keepAlive="1" name="Query - U S  DOT T-100 Summary Report (2)" description="Connection to the 'U S  DOT T-100 Summary Report (2)' query in the workbook." type="5" refreshedVersion="0" background="1">
    <dbPr connection="Provider=Microsoft.Mashup.OleDb.1;Data Source=$Workbook$;Location=&quot;U S  DOT T-100 Summary Report (2)&quot;;Extended Properties=&quot;&quot;" command="SELECT * FROM [U S  DOT T-100 Summary Report (2)]"/>
  </connection>
</connections>
</file>

<file path=xl/sharedStrings.xml><?xml version="1.0" encoding="utf-8"?>
<sst xmlns="http://schemas.openxmlformats.org/spreadsheetml/2006/main" count="2227" uniqueCount="584">
  <si>
    <t>Terminal</t>
  </si>
  <si>
    <t>Carrier</t>
  </si>
  <si>
    <t>Mkt Al</t>
  </si>
  <si>
    <t>Sum of Weekly Flights</t>
  </si>
  <si>
    <t>Sum of Weekly Seats</t>
  </si>
  <si>
    <t xml:space="preserve">Terminal 1 </t>
  </si>
  <si>
    <t>Advanced Air</t>
  </si>
  <si>
    <t>AN</t>
  </si>
  <si>
    <t>Allegiant</t>
  </si>
  <si>
    <t>G4</t>
  </si>
  <si>
    <t>American</t>
  </si>
  <si>
    <t>AA</t>
  </si>
  <si>
    <t>Avelo</t>
  </si>
  <si>
    <t>XP</t>
  </si>
  <si>
    <t>Delta</t>
  </si>
  <si>
    <t>DL</t>
  </si>
  <si>
    <t xml:space="preserve">Ravn Alaska </t>
  </si>
  <si>
    <t>7H</t>
  </si>
  <si>
    <t>Southwest</t>
  </si>
  <si>
    <t>WN</t>
  </si>
  <si>
    <t>Spirit</t>
  </si>
  <si>
    <t>NK</t>
  </si>
  <si>
    <t>Terminal 1  Total</t>
  </si>
  <si>
    <t xml:space="preserve">Terminal 3 </t>
  </si>
  <si>
    <t>Aeromexico</t>
  </si>
  <si>
    <t>AM</t>
  </si>
  <si>
    <t>Air Canada</t>
  </si>
  <si>
    <t>AC</t>
  </si>
  <si>
    <t>Alaska</t>
  </si>
  <si>
    <t>AS</t>
  </si>
  <si>
    <t>Breeze</t>
  </si>
  <si>
    <t>MX</t>
  </si>
  <si>
    <t>British Airways</t>
  </si>
  <si>
    <t>BA</t>
  </si>
  <si>
    <t xml:space="preserve">Canada Jetlines </t>
  </si>
  <si>
    <t>AU</t>
  </si>
  <si>
    <t>Copa</t>
  </si>
  <si>
    <t>CM</t>
  </si>
  <si>
    <t>Eurowings Discover</t>
  </si>
  <si>
    <t>4Y</t>
  </si>
  <si>
    <t>Flair</t>
  </si>
  <si>
    <t>F8</t>
  </si>
  <si>
    <t>Frontier</t>
  </si>
  <si>
    <t>F9</t>
  </si>
  <si>
    <t>Hawaiian</t>
  </si>
  <si>
    <t>HA</t>
  </si>
  <si>
    <t>JetBlue</t>
  </si>
  <si>
    <t>B6</t>
  </si>
  <si>
    <t>KLM</t>
  </si>
  <si>
    <t>KL</t>
  </si>
  <si>
    <t>Korean</t>
  </si>
  <si>
    <t>KE</t>
  </si>
  <si>
    <t xml:space="preserve">Lynx </t>
  </si>
  <si>
    <t>Y9</t>
  </si>
  <si>
    <t>Sun Country</t>
  </si>
  <si>
    <t>SY</t>
  </si>
  <si>
    <t>Swoop</t>
  </si>
  <si>
    <t>WO</t>
  </si>
  <si>
    <t>United</t>
  </si>
  <si>
    <t>UA</t>
  </si>
  <si>
    <t>Virgin Atlantic</t>
  </si>
  <si>
    <t>VS</t>
  </si>
  <si>
    <t>Viva Aerobus</t>
  </si>
  <si>
    <t>VB</t>
  </si>
  <si>
    <t>Volaris</t>
  </si>
  <si>
    <t>Y4</t>
  </si>
  <si>
    <t>WestJet</t>
  </si>
  <si>
    <t>WS</t>
  </si>
  <si>
    <t>Sa Avianca</t>
  </si>
  <si>
    <t>AV</t>
  </si>
  <si>
    <t>Terminal 3  Total</t>
  </si>
  <si>
    <t>Grand Total</t>
  </si>
  <si>
    <t>% Chg</t>
  </si>
  <si>
    <t>Flights / Week</t>
  </si>
  <si>
    <t>Seats / Week</t>
  </si>
  <si>
    <t>Daily</t>
  </si>
  <si>
    <t>Airline</t>
  </si>
  <si>
    <t>Current Month</t>
  </si>
  <si>
    <t>Last Month</t>
  </si>
  <si>
    <t>Flights</t>
  </si>
  <si>
    <t>Seats</t>
  </si>
  <si>
    <t>Share</t>
  </si>
  <si>
    <t xml:space="preserve">Aircraft Type.1.Aircraft Body Type </t>
  </si>
  <si>
    <t>Aircraft Type.1.Aircraft #</t>
  </si>
  <si>
    <t>Narrow Body</t>
  </si>
  <si>
    <t>Wide Body</t>
  </si>
  <si>
    <t>Commuter / Regional</t>
  </si>
  <si>
    <t>(blank)</t>
  </si>
  <si>
    <t>Terminal Gates.Carrier</t>
  </si>
  <si>
    <t>Code</t>
  </si>
  <si>
    <t>737</t>
  </si>
  <si>
    <t>757</t>
  </si>
  <si>
    <t>A220</t>
  </si>
  <si>
    <t>A319</t>
  </si>
  <si>
    <t>A320</t>
  </si>
  <si>
    <t>A321</t>
  </si>
  <si>
    <t>777</t>
  </si>
  <si>
    <t>787</t>
  </si>
  <si>
    <t>A330</t>
  </si>
  <si>
    <t>A350</t>
  </si>
  <si>
    <t>E90</t>
  </si>
  <si>
    <t xml:space="preserve">Day </t>
  </si>
  <si>
    <t>Grand Total Weekly</t>
  </si>
  <si>
    <t>Aircraft Type by Carrier at LAS</t>
  </si>
  <si>
    <t>Flights per Week - 1 Way</t>
  </si>
  <si>
    <t>Domestic/International</t>
  </si>
  <si>
    <t>Destination</t>
  </si>
  <si>
    <t>Des</t>
  </si>
  <si>
    <t>Domestic</t>
  </si>
  <si>
    <t>Akron/Canton, OH, US</t>
  </si>
  <si>
    <t>CAK</t>
  </si>
  <si>
    <t>Albuquerque, NM, US</t>
  </si>
  <si>
    <t>ABQ</t>
  </si>
  <si>
    <t>Amarillo, TX, US</t>
  </si>
  <si>
    <t>AMA</t>
  </si>
  <si>
    <t>Anchorage, AK, US</t>
  </si>
  <si>
    <t>ANC</t>
  </si>
  <si>
    <t>Appleton, WI, US</t>
  </si>
  <si>
    <t>ATW</t>
  </si>
  <si>
    <t>Arcata/Eureka, CA, US</t>
  </si>
  <si>
    <t>ACV</t>
  </si>
  <si>
    <t>Asheville/Hendersonville, NC, US</t>
  </si>
  <si>
    <t>AVL</t>
  </si>
  <si>
    <t>Atlanta, GA, US</t>
  </si>
  <si>
    <t>ATL</t>
  </si>
  <si>
    <t>Austin, TX, US</t>
  </si>
  <si>
    <t>AUS</t>
  </si>
  <si>
    <t>Baltimore, MD, US</t>
  </si>
  <si>
    <t>BWI</t>
  </si>
  <si>
    <t>Bellingham, WA, US</t>
  </si>
  <si>
    <t>BLI</t>
  </si>
  <si>
    <t>Billings, MT, US</t>
  </si>
  <si>
    <t>BIL</t>
  </si>
  <si>
    <t>Birmingham, AL, US</t>
  </si>
  <si>
    <t>BHM</t>
  </si>
  <si>
    <t>Bismarck, ND, US</t>
  </si>
  <si>
    <t>BIS</t>
  </si>
  <si>
    <t>Boise, ID, US</t>
  </si>
  <si>
    <t>BOI</t>
  </si>
  <si>
    <t>Boston, MA, US</t>
  </si>
  <si>
    <t>BOS</t>
  </si>
  <si>
    <t>Bozeman, MT, US</t>
  </si>
  <si>
    <t>BZN</t>
  </si>
  <si>
    <t>Buffalo, NY, US</t>
  </si>
  <si>
    <t>BUF</t>
  </si>
  <si>
    <t>Burbank, CA, US</t>
  </si>
  <si>
    <t>BUR</t>
  </si>
  <si>
    <t>Cedar Rapids, IA, US</t>
  </si>
  <si>
    <t>CID</t>
  </si>
  <si>
    <t>Charleston, SC, US</t>
  </si>
  <si>
    <t>CHS</t>
  </si>
  <si>
    <t>Charlotte-Douglas, NC, US</t>
  </si>
  <si>
    <t>CLT</t>
  </si>
  <si>
    <t>Chicago-Midway, IL, US</t>
  </si>
  <si>
    <t>MDW</t>
  </si>
  <si>
    <t>Chicago-O'Hare, IL, US</t>
  </si>
  <si>
    <t>ORD</t>
  </si>
  <si>
    <t>Cincinnati, OH/Covington, KY, US</t>
  </si>
  <si>
    <t>CVG</t>
  </si>
  <si>
    <t>Cleveland, OH, US</t>
  </si>
  <si>
    <t>CLE</t>
  </si>
  <si>
    <t>Colorado Springs, CO, US</t>
  </si>
  <si>
    <t>COS</t>
  </si>
  <si>
    <t>Columbus, OH, US</t>
  </si>
  <si>
    <t>CMH</t>
  </si>
  <si>
    <t>Dallas/Fort Worth, TX, US</t>
  </si>
  <si>
    <t>DFW</t>
  </si>
  <si>
    <t>Dallas-Love, TX, US</t>
  </si>
  <si>
    <t>DAL</t>
  </si>
  <si>
    <t>Denver, CO, US</t>
  </si>
  <si>
    <t>DEN</t>
  </si>
  <si>
    <t>Des Moines, IA, US</t>
  </si>
  <si>
    <t>DSM</t>
  </si>
  <si>
    <t>Destin-Ft Walton Beach, FL, US</t>
  </si>
  <si>
    <t>VPS</t>
  </si>
  <si>
    <t>Detroit, MI, US</t>
  </si>
  <si>
    <t>DTW</t>
  </si>
  <si>
    <t>El Paso, TX, US</t>
  </si>
  <si>
    <t>ELP</t>
  </si>
  <si>
    <t>Eugene, OR, US</t>
  </si>
  <si>
    <t>EUG</t>
  </si>
  <si>
    <t>Everett, WA, US</t>
  </si>
  <si>
    <t>PAE</t>
  </si>
  <si>
    <t>Fargo, ND, US</t>
  </si>
  <si>
    <t>FAR</t>
  </si>
  <si>
    <t>Fayetteville/Springd., AR, US</t>
  </si>
  <si>
    <t>XNA</t>
  </si>
  <si>
    <t>Flint, MI, US</t>
  </si>
  <si>
    <t>FNT</t>
  </si>
  <si>
    <t>Fort Lauderdale, FL, US</t>
  </si>
  <si>
    <t>FLL</t>
  </si>
  <si>
    <t>Fort Myers, FL, US</t>
  </si>
  <si>
    <t>RSW</t>
  </si>
  <si>
    <t>Fort Wayne, IN, US</t>
  </si>
  <si>
    <t>FWA</t>
  </si>
  <si>
    <t>Fresno, CA, US</t>
  </si>
  <si>
    <t>FAT</t>
  </si>
  <si>
    <t>Grand Forks, ND, US</t>
  </si>
  <si>
    <t>GFK</t>
  </si>
  <si>
    <t>Grand Island, NE, US</t>
  </si>
  <si>
    <t>GRI</t>
  </si>
  <si>
    <t>Grand Junction, CO, US</t>
  </si>
  <si>
    <t>GJT</t>
  </si>
  <si>
    <t>Grand Rapids, MI, US</t>
  </si>
  <si>
    <t>GRR</t>
  </si>
  <si>
    <t>Great Falls, MT, US</t>
  </si>
  <si>
    <t>GTF</t>
  </si>
  <si>
    <t>Hartford, CT, US</t>
  </si>
  <si>
    <t>BDL</t>
  </si>
  <si>
    <t>Honolulu/Oahu, HI, US</t>
  </si>
  <si>
    <t>HNL</t>
  </si>
  <si>
    <t>Houston-Hobby, TX, US</t>
  </si>
  <si>
    <t>HOU</t>
  </si>
  <si>
    <t>Houston-Intercontinental, TX, US</t>
  </si>
  <si>
    <t>IAH</t>
  </si>
  <si>
    <t>Huntsville/Decatur, AL, US</t>
  </si>
  <si>
    <t>HSV</t>
  </si>
  <si>
    <t>Idaho Falls, ID, US</t>
  </si>
  <si>
    <t>IDA</t>
  </si>
  <si>
    <t>Indianapolis, IN, US</t>
  </si>
  <si>
    <t>IND</t>
  </si>
  <si>
    <t>Jacksonville, FL, US</t>
  </si>
  <si>
    <t>JAX</t>
  </si>
  <si>
    <t>Kahului/Maui, HI, US</t>
  </si>
  <si>
    <t>OGG</t>
  </si>
  <si>
    <t>Kalispell-Glacier, MT, US</t>
  </si>
  <si>
    <t>FCA</t>
  </si>
  <si>
    <t>Kansas City, MO, US</t>
  </si>
  <si>
    <t>MCI</t>
  </si>
  <si>
    <t>Knoxville, TN, US</t>
  </si>
  <si>
    <t>TYS</t>
  </si>
  <si>
    <t>Kona/Hawaii, HI, US</t>
  </si>
  <si>
    <t>KOA</t>
  </si>
  <si>
    <t>Laredo, TX, US</t>
  </si>
  <si>
    <t>LRD</t>
  </si>
  <si>
    <t>Lexington, KY, US</t>
  </si>
  <si>
    <t>LEX</t>
  </si>
  <si>
    <t>Lihue, HI, US</t>
  </si>
  <si>
    <t>LIH</t>
  </si>
  <si>
    <t>Little Rock, AR, US</t>
  </si>
  <si>
    <t>LIT</t>
  </si>
  <si>
    <t>Long Beach, CA, US</t>
  </si>
  <si>
    <t>LGB</t>
  </si>
  <si>
    <t>Los Angeles, CA, US</t>
  </si>
  <si>
    <t>LAX</t>
  </si>
  <si>
    <t>Louisville, KY, US</t>
  </si>
  <si>
    <t>SDF</t>
  </si>
  <si>
    <t>Lubbock, TX, US</t>
  </si>
  <si>
    <t>LBB</t>
  </si>
  <si>
    <t>McAllen, TX, US</t>
  </si>
  <si>
    <t>MFE</t>
  </si>
  <si>
    <t>Medford, OR, US</t>
  </si>
  <si>
    <t>MFR</t>
  </si>
  <si>
    <t>Memphis, TN, US</t>
  </si>
  <si>
    <t>MEM</t>
  </si>
  <si>
    <t>Merced, CA, US</t>
  </si>
  <si>
    <t>MCE</t>
  </si>
  <si>
    <t>Miami, FL, US</t>
  </si>
  <si>
    <t>MIA</t>
  </si>
  <si>
    <t>Midland/Odessa, TX, US</t>
  </si>
  <si>
    <t>MAF</t>
  </si>
  <si>
    <t>Milwaukee, WI, US</t>
  </si>
  <si>
    <t>MKE</t>
  </si>
  <si>
    <t>Minneapolis/St. Paul, MN, US</t>
  </si>
  <si>
    <t>MSP</t>
  </si>
  <si>
    <t>Minot, ND, US</t>
  </si>
  <si>
    <t>MOT</t>
  </si>
  <si>
    <t>Missoula, MT, US</t>
  </si>
  <si>
    <t>MSO</t>
  </si>
  <si>
    <t>Moline, IL, US</t>
  </si>
  <si>
    <t>MLI</t>
  </si>
  <si>
    <t>Monterey, CA, US</t>
  </si>
  <si>
    <t>MRY</t>
  </si>
  <si>
    <t>Nashville, TN, US</t>
  </si>
  <si>
    <t>BNA</t>
  </si>
  <si>
    <t>New Orleans, LA, US</t>
  </si>
  <si>
    <t>MSY</t>
  </si>
  <si>
    <t>New York-JFK, NY, US</t>
  </si>
  <si>
    <t>JFK</t>
  </si>
  <si>
    <t>Newark, NJ, US</t>
  </si>
  <si>
    <t>EWR</t>
  </si>
  <si>
    <t>Norfolk, VA, US</t>
  </si>
  <si>
    <t>ORF</t>
  </si>
  <si>
    <t>Oakland, CA, US</t>
  </si>
  <si>
    <t>OAK</t>
  </si>
  <si>
    <t>Oklahoma City, OK, US</t>
  </si>
  <si>
    <t>OKC</t>
  </si>
  <si>
    <t>Omaha, NE, US</t>
  </si>
  <si>
    <t>OMA</t>
  </si>
  <si>
    <t>Ontario, CA, US</t>
  </si>
  <si>
    <t>ONT</t>
  </si>
  <si>
    <t>Orange County, CA, US</t>
  </si>
  <si>
    <t>SNA</t>
  </si>
  <si>
    <t>Orlando, FL, US</t>
  </si>
  <si>
    <t>MCO</t>
  </si>
  <si>
    <t>Palm Springs, CA, US</t>
  </si>
  <si>
    <t>PSP</t>
  </si>
  <si>
    <t>Pasco, WA, US</t>
  </si>
  <si>
    <t>PSC</t>
  </si>
  <si>
    <t>Peoria, IL, US</t>
  </si>
  <si>
    <t>PIA</t>
  </si>
  <si>
    <t>Philadelphia, PA, US</t>
  </si>
  <si>
    <t>PHL</t>
  </si>
  <si>
    <t>Phoenix, AZ, US</t>
  </si>
  <si>
    <t>AZA</t>
  </si>
  <si>
    <t>PHX</t>
  </si>
  <si>
    <t>Pittsburgh, PA, US</t>
  </si>
  <si>
    <t>PIT</t>
  </si>
  <si>
    <t>Portland, OR, US</t>
  </si>
  <si>
    <t>PDX</t>
  </si>
  <si>
    <t>Provo, UT, US</t>
  </si>
  <si>
    <t>PVU</t>
  </si>
  <si>
    <t>Raleigh/Durham, NC, US</t>
  </si>
  <si>
    <t>RDU</t>
  </si>
  <si>
    <t>Rapid City, SD, US</t>
  </si>
  <si>
    <t>RAP</t>
  </si>
  <si>
    <t>Redmond/Bend, OR, US</t>
  </si>
  <si>
    <t>RDM</t>
  </si>
  <si>
    <t>Reno, NV, US</t>
  </si>
  <si>
    <t>RNO</t>
  </si>
  <si>
    <t>Richmond, VA, US</t>
  </si>
  <si>
    <t>RIC</t>
  </si>
  <si>
    <t>Rockford, IL, US</t>
  </si>
  <si>
    <t>RFD</t>
  </si>
  <si>
    <t>Sacramento, CA, US</t>
  </si>
  <si>
    <t>SMF</t>
  </si>
  <si>
    <t>Salt Lake City, UT, US</t>
  </si>
  <si>
    <t>SLC</t>
  </si>
  <si>
    <t>San Antonio, TX, US</t>
  </si>
  <si>
    <t>SAT</t>
  </si>
  <si>
    <t>San Bernardino, CA, US</t>
  </si>
  <si>
    <t>SBD</t>
  </si>
  <si>
    <t>San Diego, CA, US</t>
  </si>
  <si>
    <t>SAN</t>
  </si>
  <si>
    <t>San Francisco, CA, US</t>
  </si>
  <si>
    <t>SFO</t>
  </si>
  <si>
    <t>San Jose, CA, US</t>
  </si>
  <si>
    <t>SJC</t>
  </si>
  <si>
    <t>Santa Barbara, CA, US</t>
  </si>
  <si>
    <t>SBA</t>
  </si>
  <si>
    <t>Santa Maria, CA, US</t>
  </si>
  <si>
    <t>SMX</t>
  </si>
  <si>
    <t>Santa Rosa, CA, US</t>
  </si>
  <si>
    <t>STS</t>
  </si>
  <si>
    <t>Seattle, WA, US</t>
  </si>
  <si>
    <t>SEA</t>
  </si>
  <si>
    <t>Shreveport, LA, US</t>
  </si>
  <si>
    <t>SHV</t>
  </si>
  <si>
    <t>Sioux Falls, SD, US</t>
  </si>
  <si>
    <t>FSD</t>
  </si>
  <si>
    <t>South Bend, IN, US</t>
  </si>
  <si>
    <t>SBN</t>
  </si>
  <si>
    <t>Spokane, WA, US</t>
  </si>
  <si>
    <t>GEG</t>
  </si>
  <si>
    <t>Springfield, MO, US</t>
  </si>
  <si>
    <t>SGF</t>
  </si>
  <si>
    <t>St. Louis, MO, US</t>
  </si>
  <si>
    <t>STL</t>
  </si>
  <si>
    <t>Stockton, CA, US</t>
  </si>
  <si>
    <t>SCK</t>
  </si>
  <si>
    <t>Syracuse, NY, US</t>
  </si>
  <si>
    <t>SYR</t>
  </si>
  <si>
    <t>Tampa, FL, US</t>
  </si>
  <si>
    <t>TPA</t>
  </si>
  <si>
    <t>Tucson, AZ, US</t>
  </si>
  <si>
    <t>TUS</t>
  </si>
  <si>
    <t>Tulsa, OK, US</t>
  </si>
  <si>
    <t>TUL</t>
  </si>
  <si>
    <t>Washington-Dulles, VA, US</t>
  </si>
  <si>
    <t>IAD</t>
  </si>
  <si>
    <t>Washington-National, DC, US</t>
  </si>
  <si>
    <t>DCA</t>
  </si>
  <si>
    <t>Wichita, KS, US</t>
  </si>
  <si>
    <t>ICT</t>
  </si>
  <si>
    <t>New York-La Guardia, NY, US</t>
  </si>
  <si>
    <t>LGA</t>
  </si>
  <si>
    <t>Brownsville, TX, US</t>
  </si>
  <si>
    <t>BRO</t>
  </si>
  <si>
    <t>Dubuque, IA, US</t>
  </si>
  <si>
    <t>DBQ</t>
  </si>
  <si>
    <t>San Luis Obispo, CA, US</t>
  </si>
  <si>
    <t>SBP</t>
  </si>
  <si>
    <t>Salem, OR, US</t>
  </si>
  <si>
    <t>SLE</t>
  </si>
  <si>
    <t>Gulfport/Biloxi, MS, US</t>
  </si>
  <si>
    <t>GPT</t>
  </si>
  <si>
    <t>Domestic Total</t>
  </si>
  <si>
    <t>International</t>
  </si>
  <si>
    <t>Amsterdam, NL</t>
  </si>
  <si>
    <t>AMS</t>
  </si>
  <si>
    <t>Calgary, AB, CA</t>
  </si>
  <si>
    <t>YYC</t>
  </si>
  <si>
    <t>Edmonton, AB, CA</t>
  </si>
  <si>
    <t>YEG</t>
  </si>
  <si>
    <t>Frankfurt, DE</t>
  </si>
  <si>
    <t>FRA</t>
  </si>
  <si>
    <t>Guadalajara, MX</t>
  </si>
  <si>
    <t>GDL</t>
  </si>
  <si>
    <t>London-Heathrow, EN, GB</t>
  </si>
  <si>
    <t>LHR</t>
  </si>
  <si>
    <t>Mexico City, MX</t>
  </si>
  <si>
    <t>MEX</t>
  </si>
  <si>
    <t>Monterrey, MX</t>
  </si>
  <si>
    <t>MTY</t>
  </si>
  <si>
    <t>Montreal-PET, QC, CA</t>
  </si>
  <si>
    <t>YUL</t>
  </si>
  <si>
    <t>Panama City, PA</t>
  </si>
  <si>
    <t>PTY</t>
  </si>
  <si>
    <t>Paris-De Gaulle, FR</t>
  </si>
  <si>
    <t>CDG</t>
  </si>
  <si>
    <t>Puerto Vallarta, MX</t>
  </si>
  <si>
    <t>PVR</t>
  </si>
  <si>
    <t>Regina, SK, CA</t>
  </si>
  <si>
    <t>YQR</t>
  </si>
  <si>
    <t>San Jose del Cabo, MX</t>
  </si>
  <si>
    <t>SJD</t>
  </si>
  <si>
    <t>Saskatoon, SK, CA</t>
  </si>
  <si>
    <t>YXE</t>
  </si>
  <si>
    <t>Seoul, KR</t>
  </si>
  <si>
    <t>ICN</t>
  </si>
  <si>
    <t>Tel Aviv-Yafo, IL</t>
  </si>
  <si>
    <t>TLV</t>
  </si>
  <si>
    <t>Toronto, ON, CA</t>
  </si>
  <si>
    <t>YYZ</t>
  </si>
  <si>
    <t>YKF</t>
  </si>
  <si>
    <t>Vancouver, BC, CA</t>
  </si>
  <si>
    <t>YVR</t>
  </si>
  <si>
    <t>Winnipeg, MB, CA</t>
  </si>
  <si>
    <t>YWG</t>
  </si>
  <si>
    <t>San Salvador, SV</t>
  </si>
  <si>
    <t>SAL</t>
  </si>
  <si>
    <t>Ottawa, ON, CA</t>
  </si>
  <si>
    <t>YOW</t>
  </si>
  <si>
    <t>Kelowna, BC, CA</t>
  </si>
  <si>
    <t>YLW</t>
  </si>
  <si>
    <t>International Total</t>
  </si>
  <si>
    <t>Grand Total Daily</t>
  </si>
  <si>
    <t xml:space="preserve">  Flights per Week - 1 Way</t>
  </si>
  <si>
    <t>Non-Stop Flights Per Week from Las Vegas to All by Carrier</t>
  </si>
  <si>
    <t xml:space="preserve">  Seats per Week - 1 Way</t>
  </si>
  <si>
    <t>Non-Stop Seats per Week from Las Vegas to All by Carrier</t>
  </si>
  <si>
    <t>Belleville, IL, US</t>
  </si>
  <si>
    <t>BLV</t>
  </si>
  <si>
    <t>Fort Collins, CO, US</t>
  </si>
  <si>
    <t>FNL</t>
  </si>
  <si>
    <t>Hamilton, ON, CA</t>
  </si>
  <si>
    <t>YHM</t>
  </si>
  <si>
    <t>London-Gatwick, EN, GB</t>
  </si>
  <si>
    <t>LGW</t>
  </si>
  <si>
    <t>Orlando-Sanford, FL, US</t>
  </si>
  <si>
    <t>SFB</t>
  </si>
  <si>
    <t>Williston, ND, US</t>
  </si>
  <si>
    <t>XWA</t>
  </si>
  <si>
    <t>Zurich, CH</t>
  </si>
  <si>
    <t>ZRH</t>
  </si>
  <si>
    <t>Atlantic City, NJ, US</t>
  </si>
  <si>
    <t>ACY</t>
  </si>
  <si>
    <t>Eau Claire, WI, US</t>
  </si>
  <si>
    <t>EAU</t>
  </si>
  <si>
    <t>Lewisburg, WV, US</t>
  </si>
  <si>
    <t>LWB</t>
  </si>
  <si>
    <t>Tokyo-Haneda, JP</t>
  </si>
  <si>
    <t>HND</t>
  </si>
  <si>
    <t>Scheduled Non-Stop Seats by City at LAS</t>
  </si>
  <si>
    <t>Seats per Week - 1 Way</t>
  </si>
  <si>
    <t>Total</t>
  </si>
  <si>
    <t>Total by Miles</t>
  </si>
  <si>
    <t>Miles</t>
  </si>
  <si>
    <t>1 to 499 Miles</t>
  </si>
  <si>
    <t>1 to 499 Miles Total</t>
  </si>
  <si>
    <t>500 to 999 Miles</t>
  </si>
  <si>
    <t>500 to 999 Miles Total</t>
  </si>
  <si>
    <t>1,000 to 1,499 Miles</t>
  </si>
  <si>
    <t>1,000 to 1,499 Miles Total</t>
  </si>
  <si>
    <t>1,500 to 1,999 Miles</t>
  </si>
  <si>
    <t>1,500 to 1,999 Miles Total</t>
  </si>
  <si>
    <t>2,000 to 2,499 Miles</t>
  </si>
  <si>
    <t>2,000 to 2,499 Miles Total</t>
  </si>
  <si>
    <t>2,500 or More Miles</t>
  </si>
  <si>
    <t>2,500 or More Miles Total</t>
  </si>
  <si>
    <t>One-Way Flights &amp; Seats by Distance</t>
  </si>
  <si>
    <t>Scheduled Departing Seats by Day and Hour</t>
  </si>
  <si>
    <t>0000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</si>
  <si>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</si>
  <si>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</si>
  <si>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</si>
  <si>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</si>
  <si>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</si>
  <si>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</si>
  <si>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</si>
  <si>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</si>
  <si>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</si>
  <si>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</si>
  <si>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</si>
  <si>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</si>
  <si>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</si>
  <si>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</si>
  <si>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</si>
  <si>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</si>
  <si>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</si>
  <si>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</si>
  <si>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</si>
  <si>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</si>
  <si>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</si>
  <si>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</si>
  <si>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</si>
  <si>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2024</t>
  </si>
  <si>
    <t>Carrier Type</t>
  </si>
  <si>
    <t>DE</t>
  </si>
  <si>
    <t>Condor</t>
  </si>
  <si>
    <t>WK</t>
  </si>
  <si>
    <t>Edelweiss</t>
  </si>
  <si>
    <t>PD</t>
  </si>
  <si>
    <t>Porter Airlines Canada</t>
  </si>
  <si>
    <t>Schedule Compare Report For LAS</t>
  </si>
  <si>
    <t>Flights &amp; Seats per Week - 1 Way</t>
  </si>
  <si>
    <t>YOY Percentage Change</t>
  </si>
  <si>
    <t>May</t>
  </si>
  <si>
    <t>(blank) Total</t>
  </si>
  <si>
    <t>VNY</t>
  </si>
  <si>
    <t>Victoria, BC, CA</t>
  </si>
  <si>
    <t>YYJ</t>
  </si>
  <si>
    <t>Date</t>
  </si>
  <si>
    <t>Terminal 1</t>
  </si>
  <si>
    <t>Terminal 3</t>
  </si>
  <si>
    <t>Scheduled Arriving Seats by Day and Hour</t>
  </si>
  <si>
    <t>June</t>
  </si>
  <si>
    <t>Hub Time</t>
  </si>
  <si>
    <t>Arr. Seats</t>
  </si>
  <si>
    <t>Terminal 1  Total Weekly</t>
  </si>
  <si>
    <t>Terminal 1  Total Daily</t>
  </si>
  <si>
    <t xml:space="preserve">Total </t>
  </si>
  <si>
    <t>Prior Year</t>
  </si>
  <si>
    <t>YoY % Change</t>
  </si>
  <si>
    <t>July</t>
  </si>
  <si>
    <t>Terminal 3  Total Daily</t>
  </si>
  <si>
    <t>Sum of Average Daily Flights</t>
  </si>
  <si>
    <t>Sum of Average Daily Seats</t>
  </si>
  <si>
    <t>Dep. Seats</t>
  </si>
  <si>
    <t>August</t>
  </si>
  <si>
    <t>Chattanooga, TN, US</t>
  </si>
  <si>
    <t>CHA</t>
  </si>
  <si>
    <t>Las Vegas' Scheduled Monthly Seats by Airline - Jun 2024</t>
  </si>
  <si>
    <t>A340</t>
  </si>
  <si>
    <t>Manchester, EN, GB</t>
  </si>
  <si>
    <t>MAN</t>
  </si>
  <si>
    <t>0 Miles</t>
  </si>
  <si>
    <t>5415</t>
  </si>
  <si>
    <t>0 Miles Total</t>
  </si>
  <si>
    <t>Jun</t>
  </si>
  <si>
    <t>Jul</t>
  </si>
  <si>
    <t>Aug</t>
  </si>
  <si>
    <t>Sep</t>
  </si>
  <si>
    <t>Z0</t>
  </si>
  <si>
    <t>01-Jun-24</t>
  </si>
  <si>
    <t>02-Jun-24</t>
  </si>
  <si>
    <t>03-Jun-24</t>
  </si>
  <si>
    <t>04-Jun-24</t>
  </si>
  <si>
    <t>05-Jun-24</t>
  </si>
  <si>
    <t>06-Jun-24</t>
  </si>
  <si>
    <t>07-Jun-24</t>
  </si>
  <si>
    <t>08-Jun-24</t>
  </si>
  <si>
    <t>09-Jun-24</t>
  </si>
  <si>
    <t>10-Jun-24</t>
  </si>
  <si>
    <t>11-Jun-24</t>
  </si>
  <si>
    <t>12-Jun-24</t>
  </si>
  <si>
    <t>13-Jun-24</t>
  </si>
  <si>
    <t>14-Jun-24</t>
  </si>
  <si>
    <t>15-Jun-24</t>
  </si>
  <si>
    <t>16-Jun-24</t>
  </si>
  <si>
    <t>17-Jun-24</t>
  </si>
  <si>
    <t>18-Jun-24</t>
  </si>
  <si>
    <t>19-Jun-24</t>
  </si>
  <si>
    <t>20-Jun-24</t>
  </si>
  <si>
    <t>21-Jun-24</t>
  </si>
  <si>
    <t>22-Jun-24</t>
  </si>
  <si>
    <t>23-Jun-24</t>
  </si>
  <si>
    <t>24-Jun-24</t>
  </si>
  <si>
    <t>25-Jun-24</t>
  </si>
  <si>
    <t>26-Jun-24</t>
  </si>
  <si>
    <t>27-Jun-24</t>
  </si>
  <si>
    <t>28-Jun-24</t>
  </si>
  <si>
    <t>29-Jun-24</t>
  </si>
  <si>
    <t>30-Jun-24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</si>
</sst>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409]mmm\-yy;@"/>
    <numFmt numFmtId="165" formatCode="0.0%"/>
    <numFmt numFmtId="166" formatCode="_(* #,##0_);_(* \(#,##0\);_(* &quot;-&quot;??_);_(@_)"/>
    <numFmt numFmtId="167" formatCode="m/d/yy;@"/>
    <numFmt numFmtId="168" formatCode="#,##0;[Red]\(#,##0\)"/>
    <numFmt numFmtId="169" formatCode="mmm\ 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Calibri"/>
      <family val="2"/>
      <scheme val="minor"/>
    </font>
    <font>
      <b/>
      <sz val="14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2402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2402A2"/>
        <bgColor theme="4" tint="0.79998168889431442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9" tint="0.3999755851924192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9" tint="0.39997558519241921"/>
      </bottom>
      <diagonal/>
    </border>
    <border>
      <left style="medium">
        <color indexed="64"/>
      </left>
      <right/>
      <top style="thin">
        <color theme="9" tint="0.39997558519241921"/>
      </top>
      <bottom style="medium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4"/>
      </bottom>
      <diagonal/>
    </border>
    <border>
      <left/>
      <right/>
      <top style="medium">
        <color indexed="64"/>
      </top>
      <bottom style="thin">
        <color theme="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/>
      </top>
      <bottom style="thin">
        <color theme="4"/>
      </bottom>
      <diagonal/>
    </border>
    <border>
      <left/>
      <right style="medium">
        <color indexed="64"/>
      </right>
      <top style="medium">
        <color indexed="64"/>
      </top>
      <bottom style="thin">
        <color theme="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medium">
        <color indexed="64"/>
      </right>
      <top style="medium">
        <color rgb="FF000000"/>
      </top>
      <bottom style="thin">
        <color theme="9" tint="0.3999755851924192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7" fillId="0" borderId="0"/>
  </cellStyleXfs>
  <cellXfs count="194">
    <xf numFmtId="0" fontId="0" fillId="0" borderId="0" xfId="0"/>
    <xf numFmtId="3" fontId="0" fillId="0" borderId="7" xfId="0" applyNumberFormat="1" applyBorder="1"/>
    <xf numFmtId="3" fontId="0" fillId="0" borderId="0" xfId="0" applyNumberFormat="1"/>
    <xf numFmtId="3" fontId="0" fillId="0" borderId="8" xfId="0" applyNumberFormat="1" applyBorder="1"/>
    <xf numFmtId="0" fontId="3" fillId="0" borderId="0" xfId="0" applyFont="1"/>
    <xf numFmtId="16" fontId="0" fillId="0" borderId="0" xfId="0" applyNumberFormat="1"/>
    <xf numFmtId="0" fontId="4" fillId="2" borderId="2" xfId="0" quotePrefix="1" applyFont="1" applyFill="1" applyBorder="1" applyAlignment="1">
      <alignment horizontal="center" wrapText="1"/>
    </xf>
    <xf numFmtId="165" fontId="0" fillId="0" borderId="0" xfId="2" applyNumberFormat="1" applyFont="1"/>
    <xf numFmtId="166" fontId="4" fillId="2" borderId="2" xfId="1" applyNumberFormat="1" applyFont="1" applyFill="1" applyBorder="1" applyAlignment="1">
      <alignment horizontal="center" wrapText="1"/>
    </xf>
    <xf numFmtId="165" fontId="0" fillId="0" borderId="8" xfId="2" applyNumberFormat="1" applyFont="1" applyBorder="1"/>
    <xf numFmtId="0" fontId="4" fillId="2" borderId="13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3" fillId="3" borderId="1" xfId="0" applyFont="1" applyFill="1" applyBorder="1"/>
    <xf numFmtId="0" fontId="3" fillId="3" borderId="2" xfId="0" applyFont="1" applyFill="1" applyBorder="1"/>
    <xf numFmtId="3" fontId="3" fillId="3" borderId="2" xfId="0" applyNumberFormat="1" applyFont="1" applyFill="1" applyBorder="1"/>
    <xf numFmtId="3" fontId="3" fillId="3" borderId="1" xfId="0" applyNumberFormat="1" applyFont="1" applyFill="1" applyBorder="1"/>
    <xf numFmtId="3" fontId="3" fillId="3" borderId="3" xfId="0" applyNumberFormat="1" applyFont="1" applyFill="1" applyBorder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17" fontId="11" fillId="0" borderId="0" xfId="0" applyNumberFormat="1" applyFont="1"/>
    <xf numFmtId="0" fontId="12" fillId="0" borderId="0" xfId="0" applyFont="1"/>
    <xf numFmtId="17" fontId="12" fillId="0" borderId="0" xfId="0" applyNumberFormat="1" applyFont="1"/>
    <xf numFmtId="167" fontId="4" fillId="2" borderId="4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7" fillId="2" borderId="9" xfId="0" applyFont="1" applyFill="1" applyBorder="1" applyAlignment="1">
      <alignment horizontal="left" wrapText="1"/>
    </xf>
    <xf numFmtId="9" fontId="0" fillId="0" borderId="0" xfId="2" applyFont="1" applyBorder="1"/>
    <xf numFmtId="9" fontId="3" fillId="3" borderId="2" xfId="2" applyFont="1" applyFill="1" applyBorder="1"/>
    <xf numFmtId="165" fontId="3" fillId="3" borderId="3" xfId="2" applyNumberFormat="1" applyFont="1" applyFill="1" applyBorder="1"/>
    <xf numFmtId="0" fontId="3" fillId="3" borderId="5" xfId="0" applyFont="1" applyFill="1" applyBorder="1"/>
    <xf numFmtId="0" fontId="3" fillId="3" borderId="10" xfId="0" applyFont="1" applyFill="1" applyBorder="1"/>
    <xf numFmtId="9" fontId="0" fillId="0" borderId="8" xfId="2" applyFont="1" applyBorder="1"/>
    <xf numFmtId="17" fontId="9" fillId="0" borderId="0" xfId="0" applyNumberFormat="1" applyFont="1" applyAlignment="1">
      <alignment horizontal="left"/>
    </xf>
    <xf numFmtId="0" fontId="2" fillId="5" borderId="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7" fontId="4" fillId="2" borderId="13" xfId="0" applyNumberFormat="1" applyFont="1" applyFill="1" applyBorder="1" applyAlignment="1">
      <alignment horizontal="left"/>
    </xf>
    <xf numFmtId="0" fontId="2" fillId="5" borderId="13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14" fillId="0" borderId="0" xfId="3" applyFont="1"/>
    <xf numFmtId="0" fontId="0" fillId="0" borderId="8" xfId="0" applyBorder="1"/>
    <xf numFmtId="0" fontId="3" fillId="3" borderId="3" xfId="0" applyFont="1" applyFill="1" applyBorder="1"/>
    <xf numFmtId="10" fontId="3" fillId="3" borderId="2" xfId="0" applyNumberFormat="1" applyFont="1" applyFill="1" applyBorder="1"/>
    <xf numFmtId="10" fontId="3" fillId="3" borderId="3" xfId="0" applyNumberFormat="1" applyFont="1" applyFill="1" applyBorder="1"/>
    <xf numFmtId="10" fontId="0" fillId="0" borderId="7" xfId="0" applyNumberFormat="1" applyBorder="1"/>
    <xf numFmtId="10" fontId="0" fillId="0" borderId="0" xfId="0" applyNumberFormat="1"/>
    <xf numFmtId="10" fontId="0" fillId="0" borderId="8" xfId="0" applyNumberFormat="1" applyBorder="1"/>
    <xf numFmtId="10" fontId="3" fillId="3" borderId="1" xfId="0" applyNumberFormat="1" applyFont="1" applyFill="1" applyBorder="1"/>
    <xf numFmtId="1" fontId="3" fillId="3" borderId="2" xfId="0" applyNumberFormat="1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3" fontId="3" fillId="4" borderId="2" xfId="0" applyNumberFormat="1" applyFont="1" applyFill="1" applyBorder="1"/>
    <xf numFmtId="3" fontId="3" fillId="4" borderId="1" xfId="0" applyNumberFormat="1" applyFont="1" applyFill="1" applyBorder="1"/>
    <xf numFmtId="164" fontId="4" fillId="2" borderId="1" xfId="0" applyNumberFormat="1" applyFont="1" applyFill="1" applyBorder="1"/>
    <xf numFmtId="0" fontId="3" fillId="3" borderId="4" xfId="0" applyFont="1" applyFill="1" applyBorder="1"/>
    <xf numFmtId="0" fontId="3" fillId="0" borderId="7" xfId="0" applyFont="1" applyBorder="1"/>
    <xf numFmtId="0" fontId="0" fillId="6" borderId="14" xfId="0" applyFill="1" applyBorder="1"/>
    <xf numFmtId="0" fontId="0" fillId="6" borderId="7" xfId="0" applyFill="1" applyBorder="1"/>
    <xf numFmtId="0" fontId="0" fillId="6" borderId="8" xfId="0" applyFill="1" applyBorder="1"/>
    <xf numFmtId="0" fontId="0" fillId="0" borderId="14" xfId="0" applyBorder="1"/>
    <xf numFmtId="1" fontId="3" fillId="4" borderId="2" xfId="0" applyNumberFormat="1" applyFont="1" applyFill="1" applyBorder="1"/>
    <xf numFmtId="1" fontId="3" fillId="3" borderId="12" xfId="0" applyNumberFormat="1" applyFont="1" applyFill="1" applyBorder="1"/>
    <xf numFmtId="1" fontId="0" fillId="3" borderId="14" xfId="0" applyNumberFormat="1" applyFill="1" applyBorder="1"/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7" fontId="4" fillId="2" borderId="8" xfId="0" applyNumberFormat="1" applyFont="1" applyFill="1" applyBorder="1" applyAlignment="1">
      <alignment horizontal="left"/>
    </xf>
    <xf numFmtId="0" fontId="0" fillId="0" borderId="5" xfId="0" applyBorder="1"/>
    <xf numFmtId="0" fontId="0" fillId="6" borderId="13" xfId="0" applyFill="1" applyBorder="1"/>
    <xf numFmtId="0" fontId="0" fillId="6" borderId="15" xfId="0" applyFill="1" applyBorder="1"/>
    <xf numFmtId="0" fontId="0" fillId="6" borderId="16" xfId="0" applyFill="1" applyBorder="1"/>
    <xf numFmtId="0" fontId="4" fillId="2" borderId="1" xfId="0" applyFont="1" applyFill="1" applyBorder="1"/>
    <xf numFmtId="164" fontId="4" fillId="2" borderId="12" xfId="0" applyNumberFormat="1" applyFont="1" applyFill="1" applyBorder="1"/>
    <xf numFmtId="0" fontId="4" fillId="2" borderId="5" xfId="0" applyFont="1" applyFill="1" applyBorder="1" applyAlignment="1">
      <alignment horizontal="left"/>
    </xf>
    <xf numFmtId="0" fontId="3" fillId="0" borderId="5" xfId="0" applyFont="1" applyBorder="1"/>
    <xf numFmtId="0" fontId="0" fillId="0" borderId="6" xfId="0" applyBorder="1"/>
    <xf numFmtId="0" fontId="3" fillId="4" borderId="3" xfId="0" applyFont="1" applyFill="1" applyBorder="1"/>
    <xf numFmtId="1" fontId="3" fillId="4" borderId="12" xfId="0" applyNumberFormat="1" applyFont="1" applyFill="1" applyBorder="1"/>
    <xf numFmtId="167" fontId="4" fillId="2" borderId="0" xfId="0" applyNumberFormat="1" applyFont="1" applyFill="1"/>
    <xf numFmtId="1" fontId="0" fillId="0" borderId="0" xfId="0" applyNumberFormat="1"/>
    <xf numFmtId="1" fontId="0" fillId="0" borderId="5" xfId="0" applyNumberFormat="1" applyBorder="1"/>
    <xf numFmtId="165" fontId="0" fillId="0" borderId="6" xfId="2" applyNumberFormat="1" applyFont="1" applyBorder="1"/>
    <xf numFmtId="165" fontId="0" fillId="3" borderId="2" xfId="2" applyNumberFormat="1" applyFont="1" applyFill="1" applyBorder="1"/>
    <xf numFmtId="9" fontId="0" fillId="3" borderId="3" xfId="2" applyFont="1" applyFill="1" applyBorder="1"/>
    <xf numFmtId="165" fontId="3" fillId="3" borderId="2" xfId="2" applyNumberFormat="1" applyFont="1" applyFill="1" applyBorder="1"/>
    <xf numFmtId="0" fontId="4" fillId="2" borderId="0" xfId="0" applyFont="1" applyFill="1" applyAlignment="1">
      <alignment horizontal="left"/>
    </xf>
    <xf numFmtId="169" fontId="9" fillId="0" borderId="0" xfId="0" applyNumberFormat="1" applyFont="1"/>
    <xf numFmtId="0" fontId="4" fillId="2" borderId="4" xfId="0" applyFont="1" applyFill="1" applyBorder="1" applyAlignment="1">
      <alignment horizontal="right"/>
    </xf>
    <xf numFmtId="164" fontId="15" fillId="0" borderId="0" xfId="0" applyNumberFormat="1" applyFont="1"/>
    <xf numFmtId="0" fontId="4" fillId="2" borderId="2" xfId="0" applyFont="1" applyFill="1" applyBorder="1"/>
    <xf numFmtId="168" fontId="0" fillId="6" borderId="7" xfId="0" applyNumberFormat="1" applyFill="1" applyBorder="1"/>
    <xf numFmtId="0" fontId="8" fillId="3" borderId="12" xfId="0" applyFont="1" applyFill="1" applyBorder="1"/>
    <xf numFmtId="166" fontId="8" fillId="3" borderId="1" xfId="0" applyNumberFormat="1" applyFont="1" applyFill="1" applyBorder="1"/>
    <xf numFmtId="166" fontId="8" fillId="3" borderId="2" xfId="0" applyNumberFormat="1" applyFont="1" applyFill="1" applyBorder="1"/>
    <xf numFmtId="166" fontId="8" fillId="3" borderId="3" xfId="0" applyNumberFormat="1" applyFont="1" applyFill="1" applyBorder="1"/>
    <xf numFmtId="0" fontId="8" fillId="3" borderId="1" xfId="0" applyFont="1" applyFill="1" applyBorder="1"/>
    <xf numFmtId="0" fontId="8" fillId="3" borderId="14" xfId="0" applyFont="1" applyFill="1" applyBorder="1"/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0" fillId="3" borderId="1" xfId="0" applyFill="1" applyBorder="1"/>
    <xf numFmtId="0" fontId="0" fillId="3" borderId="2" xfId="0" applyFill="1" applyBorder="1"/>
    <xf numFmtId="3" fontId="0" fillId="3" borderId="2" xfId="0" applyNumberFormat="1" applyFill="1" applyBorder="1"/>
    <xf numFmtId="10" fontId="0" fillId="3" borderId="1" xfId="0" applyNumberFormat="1" applyFill="1" applyBorder="1"/>
    <xf numFmtId="10" fontId="0" fillId="3" borderId="2" xfId="0" applyNumberFormat="1" applyFill="1" applyBorder="1"/>
    <xf numFmtId="10" fontId="0" fillId="3" borderId="3" xfId="0" applyNumberFormat="1" applyFill="1" applyBorder="1"/>
    <xf numFmtId="0" fontId="3" fillId="3" borderId="9" xfId="0" applyFont="1" applyFill="1" applyBorder="1"/>
    <xf numFmtId="0" fontId="4" fillId="2" borderId="6" xfId="0" quotePrefix="1" applyFont="1" applyFill="1" applyBorder="1" applyAlignment="1">
      <alignment horizontal="center" wrapText="1"/>
    </xf>
    <xf numFmtId="166" fontId="4" fillId="2" borderId="5" xfId="1" applyNumberFormat="1" applyFont="1" applyFill="1" applyBorder="1" applyAlignment="1">
      <alignment horizontal="center" wrapText="1"/>
    </xf>
    <xf numFmtId="166" fontId="3" fillId="4" borderId="1" xfId="0" applyNumberFormat="1" applyFont="1" applyFill="1" applyBorder="1"/>
    <xf numFmtId="9" fontId="0" fillId="3" borderId="2" xfId="2" applyFont="1" applyFill="1" applyBorder="1"/>
    <xf numFmtId="165" fontId="0" fillId="3" borderId="3" xfId="2" applyNumberFormat="1" applyFont="1" applyFill="1" applyBorder="1"/>
    <xf numFmtId="166" fontId="7" fillId="2" borderId="5" xfId="1" applyNumberFormat="1" applyFont="1" applyFill="1" applyBorder="1" applyAlignment="1">
      <alignment horizontal="center" wrapText="1"/>
    </xf>
    <xf numFmtId="0" fontId="7" fillId="2" borderId="5" xfId="0" quotePrefix="1" applyFont="1" applyFill="1" applyBorder="1" applyAlignment="1">
      <alignment horizontal="center" wrapText="1"/>
    </xf>
    <xf numFmtId="0" fontId="4" fillId="2" borderId="7" xfId="0" applyFont="1" applyFill="1" applyBorder="1"/>
    <xf numFmtId="0" fontId="0" fillId="3" borderId="3" xfId="0" applyFill="1" applyBorder="1"/>
    <xf numFmtId="3" fontId="3" fillId="3" borderId="12" xfId="0" applyNumberFormat="1" applyFont="1" applyFill="1" applyBorder="1"/>
    <xf numFmtId="3" fontId="0" fillId="3" borderId="14" xfId="0" applyNumberFormat="1" applyFill="1" applyBorder="1"/>
    <xf numFmtId="1" fontId="0" fillId="3" borderId="12" xfId="0" applyNumberFormat="1" applyFill="1" applyBorder="1"/>
    <xf numFmtId="3" fontId="3" fillId="3" borderId="13" xfId="0" applyNumberFormat="1" applyFont="1" applyFill="1" applyBorder="1"/>
    <xf numFmtId="166" fontId="3" fillId="3" borderId="10" xfId="1" applyNumberFormat="1" applyFont="1" applyFill="1" applyBorder="1"/>
    <xf numFmtId="166" fontId="3" fillId="3" borderId="11" xfId="1" applyNumberFormat="1" applyFont="1" applyFill="1" applyBorder="1"/>
    <xf numFmtId="0" fontId="0" fillId="6" borderId="18" xfId="0" applyFill="1" applyBorder="1"/>
    <xf numFmtId="0" fontId="3" fillId="0" borderId="21" xfId="0" applyFont="1" applyBorder="1"/>
    <xf numFmtId="0" fontId="3" fillId="0" borderId="19" xfId="0" applyFont="1" applyBorder="1"/>
    <xf numFmtId="0" fontId="3" fillId="7" borderId="21" xfId="0" applyFont="1" applyFill="1" applyBorder="1"/>
    <xf numFmtId="3" fontId="3" fillId="0" borderId="19" xfId="0" applyNumberFormat="1" applyFon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5" xfId="0" applyBorder="1"/>
    <xf numFmtId="3" fontId="3" fillId="4" borderId="20" xfId="0" applyNumberFormat="1" applyFont="1" applyFill="1" applyBorder="1"/>
    <xf numFmtId="3" fontId="3" fillId="4" borderId="12" xfId="0" applyNumberFormat="1" applyFont="1" applyFill="1" applyBorder="1"/>
    <xf numFmtId="0" fontId="0" fillId="0" borderId="13" xfId="0" applyBorder="1"/>
    <xf numFmtId="3" fontId="3" fillId="3" borderId="6" xfId="0" applyNumberFormat="1" applyFont="1" applyFill="1" applyBorder="1"/>
    <xf numFmtId="3" fontId="3" fillId="4" borderId="3" xfId="0" applyNumberFormat="1" applyFont="1" applyFill="1" applyBorder="1"/>
    <xf numFmtId="0" fontId="6" fillId="2" borderId="5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166" fontId="4" fillId="2" borderId="1" xfId="1" applyNumberFormat="1" applyFont="1" applyFill="1" applyBorder="1" applyAlignment="1">
      <alignment horizontal="center" wrapText="1"/>
    </xf>
    <xf numFmtId="3" fontId="3" fillId="3" borderId="24" xfId="0" applyNumberFormat="1" applyFont="1" applyFill="1" applyBorder="1"/>
    <xf numFmtId="3" fontId="3" fillId="3" borderId="25" xfId="0" applyNumberFormat="1" applyFont="1" applyFill="1" applyBorder="1"/>
    <xf numFmtId="3" fontId="3" fillId="4" borderId="23" xfId="0" applyNumberFormat="1" applyFont="1" applyFill="1" applyBorder="1"/>
    <xf numFmtId="0" fontId="4" fillId="5" borderId="13" xfId="0" applyFont="1" applyFill="1" applyBorder="1" applyAlignment="1">
      <alignment horizontal="left"/>
    </xf>
    <xf numFmtId="0" fontId="4" fillId="5" borderId="12" xfId="0" applyFont="1" applyFill="1" applyBorder="1" applyAlignment="1">
      <alignment horizontal="left"/>
    </xf>
    <xf numFmtId="164" fontId="2" fillId="8" borderId="15" xfId="0" applyNumberFormat="1" applyFont="1" applyFill="1" applyBorder="1"/>
    <xf numFmtId="164" fontId="2" fillId="8" borderId="9" xfId="0" applyNumberFormat="1" applyFont="1" applyFill="1" applyBorder="1"/>
    <xf numFmtId="164" fontId="2" fillId="8" borderId="11" xfId="0" applyNumberFormat="1" applyFont="1" applyFill="1" applyBorder="1"/>
    <xf numFmtId="0" fontId="3" fillId="0" borderId="26" xfId="0" applyFont="1" applyBorder="1"/>
    <xf numFmtId="0" fontId="3" fillId="0" borderId="27" xfId="0" applyFont="1" applyBorder="1"/>
    <xf numFmtId="0" fontId="3" fillId="0" borderId="22" xfId="0" applyFont="1" applyBorder="1"/>
    <xf numFmtId="0" fontId="3" fillId="0" borderId="28" xfId="0" applyFont="1" applyBorder="1"/>
    <xf numFmtId="0" fontId="0" fillId="3" borderId="6" xfId="0" applyFill="1" applyBorder="1"/>
    <xf numFmtId="0" fontId="3" fillId="3" borderId="12" xfId="0" applyFont="1" applyFill="1" applyBorder="1"/>
    <xf numFmtId="0" fontId="0" fillId="3" borderId="4" xfId="0" applyFill="1" applyBorder="1"/>
    <xf numFmtId="3" fontId="3" fillId="3" borderId="29" xfId="0" applyNumberFormat="1" applyFont="1" applyFill="1" applyBorder="1"/>
    <xf numFmtId="3" fontId="3" fillId="4" borderId="30" xfId="0" applyNumberFormat="1" applyFont="1" applyFill="1" applyBorder="1"/>
    <xf numFmtId="3" fontId="3" fillId="4" borderId="31" xfId="0" applyNumberFormat="1" applyFont="1" applyFill="1" applyBorder="1"/>
    <xf numFmtId="0" fontId="3" fillId="3" borderId="22" xfId="0" applyFont="1" applyFill="1" applyBorder="1"/>
    <xf numFmtId="0" fontId="2" fillId="8" borderId="21" xfId="0" applyFont="1" applyFill="1" applyBorder="1"/>
    <xf numFmtId="0" fontId="4" fillId="5" borderId="0" xfId="0" applyFont="1" applyFill="1" applyAlignment="1">
      <alignment horizontal="center"/>
    </xf>
    <xf numFmtId="0" fontId="2" fillId="8" borderId="0" xfId="0" applyFont="1" applyFill="1"/>
    <xf numFmtId="3" fontId="0" fillId="3" borderId="13" xfId="0" applyNumberFormat="1" applyFill="1" applyBorder="1"/>
    <xf numFmtId="0" fontId="3" fillId="3" borderId="13" xfId="0" applyFont="1" applyFill="1" applyBorder="1"/>
    <xf numFmtId="3" fontId="3" fillId="3" borderId="5" xfId="0" applyNumberFormat="1" applyFont="1" applyFill="1" applyBorder="1"/>
    <xf numFmtId="1" fontId="3" fillId="3" borderId="13" xfId="0" applyNumberFormat="1" applyFont="1" applyFill="1" applyBorder="1"/>
    <xf numFmtId="1" fontId="3" fillId="3" borderId="1" xfId="0" applyNumberFormat="1" applyFont="1" applyFill="1" applyBorder="1"/>
    <xf numFmtId="167" fontId="4" fillId="2" borderId="5" xfId="0" applyNumberFormat="1" applyFont="1" applyFill="1" applyBorder="1" applyAlignment="1">
      <alignment horizontal="left"/>
    </xf>
    <xf numFmtId="0" fontId="0" fillId="3" borderId="12" xfId="0" applyFill="1" applyBorder="1"/>
    <xf numFmtId="168" fontId="0" fillId="6" borderId="32" xfId="0" applyNumberFormat="1" applyFill="1" applyBorder="1"/>
    <xf numFmtId="0" fontId="0" fillId="6" borderId="32" xfId="0" applyFill="1" applyBorder="1"/>
    <xf numFmtId="167" fontId="4" fillId="2" borderId="17" xfId="0" applyNumberFormat="1" applyFont="1" applyFill="1" applyBorder="1" applyAlignment="1">
      <alignment horizontal="left"/>
    </xf>
    <xf numFmtId="167" fontId="4" fillId="2" borderId="33" xfId="0" applyNumberFormat="1" applyFont="1" applyFill="1" applyBorder="1" applyAlignment="1">
      <alignment horizontal="left"/>
    </xf>
    <xf numFmtId="169" fontId="9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0" fillId="6" borderId="32" xfId="0" applyFont="1" applyFill="1" applyBorder="1"/>
  </cellXfs>
  <cellStyles count="5">
    <cellStyle name="Comma" xfId="1" builtinId="3"/>
    <cellStyle name="Normal" xfId="0" builtinId="0"/>
    <cellStyle name="Normal 2" xfId="3" xr:uid="{30EA3D4E-9DCB-44E2-A9A0-705F386A9E1A}"/>
    <cellStyle name="Normal 3" xfId="4" xr:uid="{C32E3B27-9711-4D79-B3B8-98838771E426}"/>
    <cellStyle name="Percent" xfId="2" builtinId="5"/>
  </cellStyles>
  <dxfs count="68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7" formatCode="m/d/yy;@"/>
      <fill>
        <patternFill patternType="solid">
          <fgColor indexed="64"/>
          <bgColor indexed="18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vertic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rgb="FF000000"/>
        </lef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7" formatCode="m/d/yy;@"/>
      <fill>
        <patternFill patternType="solid">
          <fgColor indexed="64"/>
          <bgColor indexed="18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2402A2"/>
      <color rgb="FF0947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EAB2E23-FFC8-4229-817B-305402173A37}" name="Schedule_Daily_Level_of_Ops_Rep___T1_Dep65" displayName="Schedule_Daily_Level_of_Ops_Rep___T1_Dep65" ref="A32:AE58" totalsRowShown="0" headerRowDxfId="67" dataDxfId="66" tableBorderDxfId="65">
  <tableColumns count="31">
    <tableColumn id="1" xr3:uid="{71E368E2-D4BC-4664-BAF1-E8164BA95510}" name="Terminal 1" dataDxfId="64"/>
    <tableColumn id="33" xr3:uid="{205CF149-255E-4758-A392-C9B4B6403178}" name="01-Jun-24" dataDxfId="63"/>
    <tableColumn id="34" xr3:uid="{7D9859D4-DA87-47D1-BBFE-81A6E63F6725}" name="02-Jun-24" dataDxfId="62"/>
    <tableColumn id="35" xr3:uid="{63600D9E-2921-467B-8F7F-BD1C5ED01BFE}" name="03-Jun-24" dataDxfId="61"/>
    <tableColumn id="36" xr3:uid="{B010B694-06F5-4CE2-A323-309D66230928}" name="04-Jun-24" dataDxfId="60"/>
    <tableColumn id="37" xr3:uid="{4392C861-BEE4-48F0-9505-3933FA0D7A37}" name="05-Jun-24" dataDxfId="59"/>
    <tableColumn id="38" xr3:uid="{38AA4498-D433-48C0-A918-065A3F1E73EC}" name="06-Jun-24" dataDxfId="58"/>
    <tableColumn id="39" xr3:uid="{8A2A9D1A-1DC4-4B25-8C9A-155AE0C0A552}" name="07-Jun-24" dataDxfId="57"/>
    <tableColumn id="40" xr3:uid="{22A50ACE-A347-4DCA-A338-C5D2F5D17DDE}" name="08-Jun-24" dataDxfId="56"/>
    <tableColumn id="41" xr3:uid="{07E2712C-B8FB-410C-BC5E-D3A1ED484ED4}" name="09-Jun-24" dataDxfId="55"/>
    <tableColumn id="42" xr3:uid="{B83B0E52-DBA5-4631-BB6E-EE5F0F81BD16}" name="10-Jun-24" dataDxfId="54"/>
    <tableColumn id="43" xr3:uid="{7B2DB099-9A1E-483B-924F-B8C255DE95F1}" name="11-Jun-24" dataDxfId="53"/>
    <tableColumn id="44" xr3:uid="{08B7E969-5582-4BB6-BEB8-717BDE9D49FF}" name="12-Jun-24" dataDxfId="52"/>
    <tableColumn id="45" xr3:uid="{FBA879A5-AE15-45DC-A873-0EBD4B533735}" name="13-Jun-24" dataDxfId="51"/>
    <tableColumn id="46" xr3:uid="{B576114C-9228-4EB7-A288-08FE334B09EF}" name="14-Jun-24" dataDxfId="50"/>
    <tableColumn id="47" xr3:uid="{B4586D6C-0398-45C2-91EF-44564AEFB500}" name="15-Jun-24" dataDxfId="49"/>
    <tableColumn id="48" xr3:uid="{4B06D383-EE6A-4D1E-B015-1EB0CDC0DB6B}" name="16-Jun-24" dataDxfId="48"/>
    <tableColumn id="49" xr3:uid="{A4F09749-FE60-4C7B-BB08-19BDC6DE9A26}" name="17-Jun-24" dataDxfId="47"/>
    <tableColumn id="50" xr3:uid="{8B86C356-F09D-42E7-8FFB-56C6C1BA8BD5}" name="18-Jun-24" dataDxfId="46"/>
    <tableColumn id="51" xr3:uid="{92F906A9-8FF0-4F71-B56C-6466541C786A}" name="19-Jun-24" dataDxfId="45"/>
    <tableColumn id="52" xr3:uid="{848A96BB-AD2A-4CD7-B572-C0327AD96147}" name="20-Jun-24" dataDxfId="44"/>
    <tableColumn id="53" xr3:uid="{0C62FA11-F0B2-4A48-9591-93B05C51497C}" name="21-Jun-24" dataDxfId="43"/>
    <tableColumn id="54" xr3:uid="{672B80D7-7F7F-4A90-B43B-DEEA579A55F7}" name="22-Jun-24" dataDxfId="42"/>
    <tableColumn id="55" xr3:uid="{1BEBDE24-F7E2-4FFF-A857-0D3DA8C6744D}" name="23-Jun-24" dataDxfId="41"/>
    <tableColumn id="56" xr3:uid="{EE6E1AFB-7030-43FB-948C-D86206D69A72}" name="24-Jun-24" dataDxfId="40"/>
    <tableColumn id="57" xr3:uid="{66321676-C263-4E69-95F3-EF81FB7775AE}" name="25-Jun-24" dataDxfId="39"/>
    <tableColumn id="58" xr3:uid="{B18E5336-EC85-45A3-BB70-FA0F9AC4BB9F}" name="26-Jun-24" dataDxfId="38"/>
    <tableColumn id="59" xr3:uid="{FB6617D8-9B6D-4886-99C0-6B0D0E4E2E7E}" name="27-Jun-24" dataDxfId="37"/>
    <tableColumn id="60" xr3:uid="{35443B68-9144-4979-89D5-26BCAC2DF350}" name="28-Jun-24" dataDxfId="36"/>
    <tableColumn id="61" xr3:uid="{3E74E018-6B77-4ACF-84B7-65855F8F8FCB}" name="29-Jun-24" dataDxfId="35"/>
    <tableColumn id="2" xr3:uid="{4E134220-F641-4CDF-B713-3C108D5BCE8B}" name="30-Jun-24" dataDxfId="3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47EE101-D771-475A-8C60-2A4FE0883407}" name="Schedule_Daily_Level_of_Ops_Rep___T1_Dep6" displayName="Schedule_Daily_Level_of_Ops_Rep___T1_Dep6" ref="A32:AE58" totalsRowShown="0" headerRowDxfId="33" dataDxfId="32" tableBorderDxfId="31">
  <tableColumns count="31">
    <tableColumn id="1" xr3:uid="{3BE8EFA8-54A8-4540-A746-F03CAA345EE4}" name="Terminal 1" dataDxfId="30"/>
    <tableColumn id="33" xr3:uid="{3A8701F7-9959-4D2C-9CC2-017CB8A76E97}" name="01-Jun-24" dataDxfId="29"/>
    <tableColumn id="34" xr3:uid="{80FDA2B7-C640-4B87-91E3-2B6E612AD4EE}" name="02-Jun-24" dataDxfId="28"/>
    <tableColumn id="35" xr3:uid="{95D3E93A-BFC0-40D0-860A-BCFDD46148CF}" name="03-Jun-24" dataDxfId="27"/>
    <tableColumn id="36" xr3:uid="{60E7FC07-1526-43F9-BADC-30B26607B560}" name="04-Jun-24" dataDxfId="26"/>
    <tableColumn id="37" xr3:uid="{D3C171F1-F384-4E40-A88B-15DE035D2F38}" name="05-Jun-24" dataDxfId="25"/>
    <tableColumn id="38" xr3:uid="{D859C438-EFC5-4F42-8F15-D63B5259A945}" name="06-Jun-24" dataDxfId="24"/>
    <tableColumn id="39" xr3:uid="{CE6769AB-4612-4B35-8647-FED854D5ACCB}" name="07-Jun-24" dataDxfId="23"/>
    <tableColumn id="40" xr3:uid="{D151BE52-10D3-4F57-A17E-0BB2D479F476}" name="08-Jun-24" dataDxfId="22"/>
    <tableColumn id="41" xr3:uid="{4AF6D32A-EDFA-486E-81B8-8D8A9DEF8948}" name="09-Jun-24" dataDxfId="21"/>
    <tableColumn id="42" xr3:uid="{F7A99618-8E78-45B3-9341-9855043618DC}" name="10-Jun-24" dataDxfId="20"/>
    <tableColumn id="43" xr3:uid="{27C55AF7-D5D4-4516-A27D-E00FE07704F5}" name="11-Jun-24" dataDxfId="19"/>
    <tableColumn id="44" xr3:uid="{D0E7B11C-A1C4-403F-8995-520F25725E6F}" name="12-Jun-24" dataDxfId="18"/>
    <tableColumn id="45" xr3:uid="{17D7CFA7-4C73-45AA-A1B9-14F1AA39AFF2}" name="13-Jun-24" dataDxfId="17"/>
    <tableColumn id="46" xr3:uid="{E5043F3E-077B-4DD9-9DB6-D68D5184ABDD}" name="14-Jun-24" dataDxfId="16"/>
    <tableColumn id="47" xr3:uid="{3141E9DF-C053-476E-BF85-9ED5C9081BAA}" name="15-Jun-24" dataDxfId="15"/>
    <tableColumn id="48" xr3:uid="{E8C96BD4-BEEE-453C-8BB2-D5C03F7CF51D}" name="16-Jun-24" dataDxfId="14"/>
    <tableColumn id="49" xr3:uid="{C6E27768-A42D-4EA2-A785-DA09B30B0E9B}" name="17-Jun-24" dataDxfId="13"/>
    <tableColumn id="50" xr3:uid="{35CB8A7F-A628-41D4-BADD-BC8F6D39EABF}" name="18-Jun-24" dataDxfId="12"/>
    <tableColumn id="51" xr3:uid="{C3541DF3-1FA7-4B2F-AAC8-A098CBB10F9B}" name="19-Jun-24" dataDxfId="11"/>
    <tableColumn id="52" xr3:uid="{2EC753F6-35B7-40A6-B81F-B0E95D233CD4}" name="20-Jun-24" dataDxfId="10"/>
    <tableColumn id="53" xr3:uid="{DEB54F13-4B15-4DDD-8990-741FE484BED3}" name="21-Jun-24" dataDxfId="9"/>
    <tableColumn id="54" xr3:uid="{B4C189AC-880A-4CE4-8FAA-C4AFB2FB62CC}" name="22-Jun-24" dataDxfId="8"/>
    <tableColumn id="55" xr3:uid="{FB150FA5-0D51-46BB-A027-392027AD5D61}" name="23-Jun-24" dataDxfId="7"/>
    <tableColumn id="56" xr3:uid="{E1CF7D9F-01B9-4624-BFA8-99D4D0EBE736}" name="24-Jun-24" dataDxfId="6"/>
    <tableColumn id="57" xr3:uid="{FB8408E2-8243-4E35-B947-5A3D71FDB498}" name="25-Jun-24" dataDxfId="5"/>
    <tableColumn id="58" xr3:uid="{273E18A2-17FF-4BF0-9B53-948D8436AEAD}" name="26-Jun-24" dataDxfId="4"/>
    <tableColumn id="59" xr3:uid="{A794015E-865C-47A3-BDB9-9BBB5952D67C}" name="27-Jun-24" dataDxfId="3"/>
    <tableColumn id="60" xr3:uid="{F74E87F6-E872-4D20-9935-2E73FB29650D}" name="28-Jun-24" dataDxfId="2"/>
    <tableColumn id="61" xr3:uid="{19DFFA72-A58C-47D6-B799-194D2B9B8C43}" name="29-Jun-24" dataDxfId="1"/>
    <tableColumn id="2" xr3:uid="{F89032A8-7418-49A0-AE97-CB7BE8C828D7}" name="30-Jun-24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7E54B-93FB-43C7-8CF4-2876385EE825}">
  <dimension ref="A1:AB43"/>
  <sheetViews>
    <sheetView topLeftCell="A10" workbookViewId="0">
      <selection activeCell="K43" sqref="K43"/>
    </sheetView>
  </sheetViews>
  <sheetFormatPr defaultRowHeight="15" x14ac:dyDescent="0.25"/>
  <cols>
    <col min="1" max="1" width="24.7109375" customWidth="1"/>
    <col min="2" max="2" width="21.42578125" bestFit="1" customWidth="1"/>
    <col min="4" max="4" width="12.5703125" bestFit="1" customWidth="1"/>
    <col min="5" max="6" width="10.5703125" bestFit="1" customWidth="1"/>
    <col min="7" max="9" width="11.5703125" bestFit="1" customWidth="1"/>
    <col min="10" max="10" width="9.5703125" bestFit="1" customWidth="1"/>
    <col min="11" max="13" width="10.5703125" bestFit="1" customWidth="1"/>
    <col min="14" max="14" width="9.5703125" bestFit="1" customWidth="1"/>
    <col min="15" max="15" width="22.140625" customWidth="1"/>
    <col min="16" max="16" width="11.28515625" bestFit="1" customWidth="1"/>
    <col min="17" max="17" width="11.5703125" bestFit="1" customWidth="1"/>
    <col min="18" max="18" width="11.28515625" bestFit="1" customWidth="1"/>
  </cols>
  <sheetData>
    <row r="1" spans="1:19" ht="18" x14ac:dyDescent="0.25">
      <c r="A1" s="19" t="s">
        <v>103</v>
      </c>
      <c r="H1" s="37">
        <v>45444</v>
      </c>
    </row>
    <row r="2" spans="1:19" x14ac:dyDescent="0.25">
      <c r="A2" s="20" t="s">
        <v>104</v>
      </c>
    </row>
    <row r="4" spans="1:19" ht="15.75" thickBot="1" x14ac:dyDescent="0.3"/>
    <row r="5" spans="1:19" ht="15.75" thickBot="1" x14ac:dyDescent="0.3">
      <c r="A5" s="13" t="s">
        <v>3</v>
      </c>
      <c r="B5" s="13"/>
      <c r="C5" s="13"/>
      <c r="D5" s="13" t="s">
        <v>82</v>
      </c>
      <c r="E5" s="13" t="s">
        <v>83</v>
      </c>
      <c r="F5" s="13"/>
      <c r="G5" s="13"/>
      <c r="H5" s="13"/>
      <c r="I5" s="10"/>
      <c r="J5" s="13"/>
      <c r="K5" s="13"/>
      <c r="L5" s="13"/>
      <c r="M5" s="13"/>
      <c r="N5" s="10"/>
      <c r="O5" s="13"/>
      <c r="P5" s="13"/>
      <c r="Q5" s="10"/>
      <c r="R5" s="40"/>
      <c r="S5" s="40"/>
    </row>
    <row r="6" spans="1:19" ht="15.75" thickBot="1" x14ac:dyDescent="0.3">
      <c r="A6" s="13"/>
      <c r="B6" s="13"/>
      <c r="C6" s="13"/>
      <c r="D6" s="13" t="s">
        <v>84</v>
      </c>
      <c r="E6" s="13"/>
      <c r="F6" s="13"/>
      <c r="G6" s="13"/>
      <c r="H6" s="13"/>
      <c r="I6" s="10"/>
      <c r="J6" s="13" t="s">
        <v>85</v>
      </c>
      <c r="K6" s="13"/>
      <c r="L6" s="13"/>
      <c r="M6" s="13"/>
      <c r="N6" s="10"/>
      <c r="O6" s="13" t="s">
        <v>86</v>
      </c>
      <c r="P6" s="13" t="s">
        <v>87</v>
      </c>
      <c r="Q6" s="117" t="s">
        <v>71</v>
      </c>
      <c r="R6" s="81"/>
      <c r="S6" s="81"/>
    </row>
    <row r="7" spans="1:19" ht="15.75" thickBot="1" x14ac:dyDescent="0.3">
      <c r="A7" s="13" t="s">
        <v>0</v>
      </c>
      <c r="B7" s="13" t="s">
        <v>88</v>
      </c>
      <c r="C7" s="13" t="s">
        <v>89</v>
      </c>
      <c r="D7" s="13" t="s">
        <v>90</v>
      </c>
      <c r="E7" s="13" t="s">
        <v>91</v>
      </c>
      <c r="F7" s="13" t="s">
        <v>92</v>
      </c>
      <c r="G7" s="13" t="s">
        <v>93</v>
      </c>
      <c r="H7" s="13" t="s">
        <v>94</v>
      </c>
      <c r="I7" s="13" t="s">
        <v>95</v>
      </c>
      <c r="J7" s="13" t="s">
        <v>96</v>
      </c>
      <c r="K7" s="13" t="s">
        <v>97</v>
      </c>
      <c r="L7" s="13" t="s">
        <v>98</v>
      </c>
      <c r="M7" s="13" t="s">
        <v>543</v>
      </c>
      <c r="N7" s="13" t="s">
        <v>99</v>
      </c>
      <c r="O7" s="13" t="s">
        <v>100</v>
      </c>
      <c r="P7" s="13" t="s">
        <v>87</v>
      </c>
      <c r="Q7" s="88"/>
      <c r="R7" s="11" t="s">
        <v>101</v>
      </c>
      <c r="S7" s="12" t="s">
        <v>81</v>
      </c>
    </row>
    <row r="8" spans="1:19" x14ac:dyDescent="0.25">
      <c r="A8" s="4" t="s">
        <v>5</v>
      </c>
      <c r="B8" s="4" t="s">
        <v>6</v>
      </c>
      <c r="C8" s="136" t="s">
        <v>7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130"/>
      <c r="P8" s="130">
        <v>11.9</v>
      </c>
      <c r="Q8" s="2">
        <v>11.9</v>
      </c>
      <c r="R8" s="83">
        <f>Q8/7</f>
        <v>1.7</v>
      </c>
      <c r="S8" s="84">
        <f t="shared" ref="S8:S40" si="0">Q8/$Q$40</f>
        <v>3.0020307855313879E-3</v>
      </c>
    </row>
    <row r="9" spans="1:19" x14ac:dyDescent="0.25">
      <c r="A9" s="4"/>
      <c r="B9" s="4" t="s">
        <v>8</v>
      </c>
      <c r="C9" s="63" t="s">
        <v>9</v>
      </c>
      <c r="D9" s="2"/>
      <c r="E9" s="2"/>
      <c r="F9" s="2"/>
      <c r="G9" s="2">
        <v>142.4499999999999</v>
      </c>
      <c r="H9" s="2">
        <v>14.7</v>
      </c>
      <c r="I9" s="3"/>
      <c r="J9" s="2"/>
      <c r="K9" s="2"/>
      <c r="L9" s="2"/>
      <c r="M9" s="2"/>
      <c r="N9" s="2"/>
      <c r="O9" s="131"/>
      <c r="P9" s="131"/>
      <c r="Q9" s="2">
        <v>157.14999999999989</v>
      </c>
      <c r="R9" s="82">
        <f t="shared" ref="R9:R40" si="1">Q9/7</f>
        <v>22.449999999999985</v>
      </c>
      <c r="S9" s="9">
        <f t="shared" si="0"/>
        <v>3.9644465373635064E-2</v>
      </c>
    </row>
    <row r="10" spans="1:19" x14ac:dyDescent="0.25">
      <c r="A10" s="4"/>
      <c r="B10" s="4" t="s">
        <v>10</v>
      </c>
      <c r="C10" s="63" t="s">
        <v>11</v>
      </c>
      <c r="D10" s="2">
        <v>85.51666666666668</v>
      </c>
      <c r="E10" s="2"/>
      <c r="F10" s="2"/>
      <c r="G10" s="2"/>
      <c r="H10" s="2">
        <v>5.1333333333333329</v>
      </c>
      <c r="I10" s="3">
        <v>168.23333333333335</v>
      </c>
      <c r="J10" s="2"/>
      <c r="K10" s="2"/>
      <c r="L10" s="2"/>
      <c r="M10" s="2"/>
      <c r="N10" s="2"/>
      <c r="O10" s="131">
        <v>2.8000000000000003</v>
      </c>
      <c r="P10" s="131"/>
      <c r="Q10" s="2">
        <v>261.68333333333334</v>
      </c>
      <c r="R10" s="82">
        <f t="shared" si="1"/>
        <v>37.383333333333333</v>
      </c>
      <c r="S10" s="9">
        <f t="shared" si="0"/>
        <v>6.6015245607322581E-2</v>
      </c>
    </row>
    <row r="11" spans="1:19" x14ac:dyDescent="0.25">
      <c r="A11" s="4"/>
      <c r="B11" s="4" t="s">
        <v>12</v>
      </c>
      <c r="C11" s="63" t="s">
        <v>13</v>
      </c>
      <c r="D11" s="2">
        <v>10.033333333333333</v>
      </c>
      <c r="E11" s="2"/>
      <c r="F11" s="2"/>
      <c r="G11" s="2"/>
      <c r="H11" s="2"/>
      <c r="I11" s="3"/>
      <c r="J11" s="2"/>
      <c r="K11" s="2"/>
      <c r="L11" s="2"/>
      <c r="M11" s="2"/>
      <c r="N11" s="2"/>
      <c r="O11" s="131"/>
      <c r="P11" s="131"/>
      <c r="Q11" s="2">
        <v>10.033333333333333</v>
      </c>
      <c r="R11" s="82">
        <f t="shared" si="1"/>
        <v>1.4333333333333333</v>
      </c>
      <c r="S11" s="9">
        <f t="shared" si="0"/>
        <v>2.5311239956441111E-3</v>
      </c>
    </row>
    <row r="12" spans="1:19" x14ac:dyDescent="0.25">
      <c r="A12" s="4"/>
      <c r="B12" s="4" t="s">
        <v>14</v>
      </c>
      <c r="C12" s="63" t="s">
        <v>15</v>
      </c>
      <c r="D12" s="2">
        <v>181.18333333333331</v>
      </c>
      <c r="E12" s="2">
        <v>32.900000000000006</v>
      </c>
      <c r="F12" s="2"/>
      <c r="G12" s="2"/>
      <c r="H12" s="2">
        <v>3.0333333333333332</v>
      </c>
      <c r="I12" s="3">
        <v>103.95</v>
      </c>
      <c r="J12" s="2"/>
      <c r="K12" s="2"/>
      <c r="L12" s="2"/>
      <c r="M12" s="2"/>
      <c r="N12" s="2"/>
      <c r="O12" s="131">
        <v>19.133333333333333</v>
      </c>
      <c r="P12" s="131"/>
      <c r="Q12" s="2">
        <v>340.2</v>
      </c>
      <c r="R12" s="82">
        <f t="shared" si="1"/>
        <v>48.6</v>
      </c>
      <c r="S12" s="9">
        <f t="shared" si="0"/>
        <v>8.5822762456956136E-2</v>
      </c>
    </row>
    <row r="13" spans="1:19" x14ac:dyDescent="0.25">
      <c r="A13" s="4"/>
      <c r="B13" s="4" t="s">
        <v>18</v>
      </c>
      <c r="C13" s="63" t="s">
        <v>19</v>
      </c>
      <c r="D13" s="2">
        <v>1668.5666666666675</v>
      </c>
      <c r="E13" s="2"/>
      <c r="F13" s="2"/>
      <c r="G13" s="2"/>
      <c r="H13" s="2"/>
      <c r="I13" s="3"/>
      <c r="J13" s="2"/>
      <c r="K13" s="2"/>
      <c r="L13" s="2"/>
      <c r="M13" s="2"/>
      <c r="N13" s="2"/>
      <c r="O13" s="131"/>
      <c r="P13" s="131"/>
      <c r="Q13" s="2">
        <v>1668.5666666666675</v>
      </c>
      <c r="R13" s="82">
        <f t="shared" si="1"/>
        <v>238.36666666666679</v>
      </c>
      <c r="S13" s="9">
        <f t="shared" si="0"/>
        <v>0.42093180681048947</v>
      </c>
    </row>
    <row r="14" spans="1:19" ht="15.75" thickBot="1" x14ac:dyDescent="0.3">
      <c r="A14" s="126"/>
      <c r="B14" s="4" t="s">
        <v>20</v>
      </c>
      <c r="C14" s="63" t="s">
        <v>21</v>
      </c>
      <c r="D14" s="2"/>
      <c r="E14" s="2"/>
      <c r="F14" s="2"/>
      <c r="G14" s="2"/>
      <c r="H14" s="2">
        <v>509.48333333333341</v>
      </c>
      <c r="I14" s="3">
        <v>34.066666666666663</v>
      </c>
      <c r="J14" s="2"/>
      <c r="K14" s="2"/>
      <c r="L14" s="2"/>
      <c r="M14" s="2"/>
      <c r="N14" s="2"/>
      <c r="O14" s="132"/>
      <c r="P14" s="131"/>
      <c r="Q14" s="2">
        <v>543.55000000000007</v>
      </c>
      <c r="R14" s="82">
        <f t="shared" si="1"/>
        <v>77.650000000000006</v>
      </c>
      <c r="S14" s="9">
        <f t="shared" si="0"/>
        <v>0.13712217088030135</v>
      </c>
    </row>
    <row r="15" spans="1:19" ht="15.75" thickBot="1" x14ac:dyDescent="0.3">
      <c r="A15" s="17" t="s">
        <v>22</v>
      </c>
      <c r="B15" s="17"/>
      <c r="C15" s="119"/>
      <c r="D15" s="16">
        <v>1945.3000000000009</v>
      </c>
      <c r="E15" s="17">
        <v>32.900000000000006</v>
      </c>
      <c r="F15" s="17"/>
      <c r="G15" s="17">
        <v>142.4499999999999</v>
      </c>
      <c r="H15" s="17">
        <v>532.35</v>
      </c>
      <c r="I15" s="119">
        <v>306.25</v>
      </c>
      <c r="J15" s="16"/>
      <c r="K15" s="17"/>
      <c r="L15" s="17"/>
      <c r="M15" s="17"/>
      <c r="N15" s="17"/>
      <c r="O15" s="17">
        <v>21.933333333333334</v>
      </c>
      <c r="P15" s="119">
        <v>11.9</v>
      </c>
      <c r="Q15" s="18">
        <v>2993.0833333333344</v>
      </c>
      <c r="R15" s="52">
        <f t="shared" si="1"/>
        <v>427.58333333333348</v>
      </c>
      <c r="S15" s="33">
        <f t="shared" si="0"/>
        <v>0.75506960590988015</v>
      </c>
    </row>
    <row r="16" spans="1:19" x14ac:dyDescent="0.25">
      <c r="A16" s="4" t="s">
        <v>23</v>
      </c>
      <c r="B16" s="4" t="s">
        <v>24</v>
      </c>
      <c r="C16" s="63" t="s">
        <v>25</v>
      </c>
      <c r="D16" s="2">
        <v>9.5666666666666664</v>
      </c>
      <c r="E16" s="2"/>
      <c r="F16" s="2"/>
      <c r="G16" s="2"/>
      <c r="H16" s="2"/>
      <c r="I16" s="3"/>
      <c r="J16" s="2"/>
      <c r="K16" s="2"/>
      <c r="L16" s="2"/>
      <c r="M16" s="2"/>
      <c r="N16" s="2"/>
      <c r="O16" s="130"/>
      <c r="P16" s="131"/>
      <c r="Q16" s="2">
        <v>9.5666666666666664</v>
      </c>
      <c r="R16" s="82">
        <f t="shared" si="1"/>
        <v>1.3666666666666667</v>
      </c>
      <c r="S16" s="9">
        <f t="shared" si="0"/>
        <v>2.4133972981722918E-3</v>
      </c>
    </row>
    <row r="17" spans="1:19" x14ac:dyDescent="0.25">
      <c r="A17" s="4"/>
      <c r="B17" s="4" t="s">
        <v>26</v>
      </c>
      <c r="C17" s="63" t="s">
        <v>27</v>
      </c>
      <c r="D17" s="2">
        <v>13.65</v>
      </c>
      <c r="E17" s="2"/>
      <c r="F17" s="2"/>
      <c r="G17" s="2">
        <v>16.333333333333332</v>
      </c>
      <c r="H17" s="2">
        <v>1.9833333333333334</v>
      </c>
      <c r="I17" s="3">
        <v>7.2333333333333343</v>
      </c>
      <c r="J17" s="2"/>
      <c r="K17" s="2">
        <v>2.5666666666666664</v>
      </c>
      <c r="L17" s="2"/>
      <c r="M17" s="2"/>
      <c r="N17" s="2"/>
      <c r="O17" s="131"/>
      <c r="P17" s="131"/>
      <c r="Q17" s="2">
        <v>41.766666666666666</v>
      </c>
      <c r="R17" s="82">
        <f t="shared" si="1"/>
        <v>5.9666666666666668</v>
      </c>
      <c r="S17" s="9">
        <f t="shared" si="0"/>
        <v>1.0536539423727811E-2</v>
      </c>
    </row>
    <row r="18" spans="1:19" x14ac:dyDescent="0.25">
      <c r="A18" s="4"/>
      <c r="B18" s="4" t="s">
        <v>28</v>
      </c>
      <c r="C18" s="63" t="s">
        <v>29</v>
      </c>
      <c r="D18" s="2">
        <v>102.55000000000001</v>
      </c>
      <c r="E18" s="2"/>
      <c r="F18" s="2"/>
      <c r="G18" s="2"/>
      <c r="H18" s="2"/>
      <c r="I18" s="3"/>
      <c r="J18" s="2"/>
      <c r="K18" s="2"/>
      <c r="L18" s="2"/>
      <c r="M18" s="2"/>
      <c r="N18" s="2"/>
      <c r="O18" s="131">
        <v>33.950000000000003</v>
      </c>
      <c r="P18" s="131"/>
      <c r="Q18" s="2">
        <v>136.5</v>
      </c>
      <c r="R18" s="82">
        <f t="shared" si="1"/>
        <v>19.5</v>
      </c>
      <c r="S18" s="9">
        <f t="shared" si="0"/>
        <v>3.4435059010507092E-2</v>
      </c>
    </row>
    <row r="19" spans="1:19" x14ac:dyDescent="0.25">
      <c r="A19" s="4"/>
      <c r="B19" s="4" t="s">
        <v>30</v>
      </c>
      <c r="C19" s="63" t="s">
        <v>31</v>
      </c>
      <c r="D19" s="2"/>
      <c r="E19" s="2"/>
      <c r="F19" s="2">
        <v>21</v>
      </c>
      <c r="G19" s="2"/>
      <c r="H19" s="2"/>
      <c r="I19" s="3"/>
      <c r="J19" s="2"/>
      <c r="K19" s="2"/>
      <c r="L19" s="2"/>
      <c r="M19" s="2"/>
      <c r="N19" s="2"/>
      <c r="O19" s="131"/>
      <c r="P19" s="131"/>
      <c r="Q19" s="2">
        <v>21</v>
      </c>
      <c r="R19" s="82">
        <f t="shared" si="1"/>
        <v>3</v>
      </c>
      <c r="S19" s="9">
        <f t="shared" si="0"/>
        <v>5.2977013862318609E-3</v>
      </c>
    </row>
    <row r="20" spans="1:19" x14ac:dyDescent="0.25">
      <c r="A20" s="4"/>
      <c r="B20" s="4" t="s">
        <v>32</v>
      </c>
      <c r="C20" s="63" t="s">
        <v>33</v>
      </c>
      <c r="D20" s="2"/>
      <c r="E20" s="2"/>
      <c r="F20" s="2"/>
      <c r="G20" s="2"/>
      <c r="H20" s="2"/>
      <c r="I20" s="3"/>
      <c r="J20" s="2">
        <v>5.1333333333333329</v>
      </c>
      <c r="K20" s="2"/>
      <c r="L20" s="2"/>
      <c r="M20" s="2"/>
      <c r="N20" s="2">
        <v>7</v>
      </c>
      <c r="O20" s="131"/>
      <c r="P20" s="131"/>
      <c r="Q20" s="2">
        <v>12.133333333333333</v>
      </c>
      <c r="R20" s="82">
        <f t="shared" si="1"/>
        <v>1.7333333333333332</v>
      </c>
      <c r="S20" s="9">
        <f t="shared" si="0"/>
        <v>3.0608941342672971E-3</v>
      </c>
    </row>
    <row r="21" spans="1:19" x14ac:dyDescent="0.25">
      <c r="A21" s="4"/>
      <c r="B21" s="4" t="s">
        <v>509</v>
      </c>
      <c r="C21" s="63" t="s">
        <v>508</v>
      </c>
      <c r="D21" s="2"/>
      <c r="E21" s="2"/>
      <c r="F21" s="2"/>
      <c r="G21" s="2"/>
      <c r="H21" s="2"/>
      <c r="I21" s="3"/>
      <c r="J21" s="2"/>
      <c r="K21" s="2"/>
      <c r="L21" s="2"/>
      <c r="M21" s="2"/>
      <c r="N21" s="2"/>
      <c r="O21" s="131"/>
      <c r="P21" s="131">
        <v>3.0333333333333332</v>
      </c>
      <c r="Q21" s="2">
        <v>3.0333333333333332</v>
      </c>
      <c r="R21" s="82">
        <f t="shared" si="1"/>
        <v>0.43333333333333329</v>
      </c>
      <c r="S21" s="9">
        <f t="shared" si="0"/>
        <v>7.6522353356682428E-4</v>
      </c>
    </row>
    <row r="22" spans="1:19" x14ac:dyDescent="0.25">
      <c r="A22" s="4"/>
      <c r="B22" s="4" t="s">
        <v>36</v>
      </c>
      <c r="C22" s="63" t="s">
        <v>37</v>
      </c>
      <c r="D22" s="2">
        <v>5.0166666666666666</v>
      </c>
      <c r="E22" s="2"/>
      <c r="F22" s="2"/>
      <c r="G22" s="2"/>
      <c r="H22" s="2"/>
      <c r="I22" s="3"/>
      <c r="J22" s="2"/>
      <c r="K22" s="2"/>
      <c r="L22" s="2"/>
      <c r="M22" s="2"/>
      <c r="N22" s="2"/>
      <c r="O22" s="131"/>
      <c r="P22" s="131"/>
      <c r="Q22" s="2">
        <v>5.0166666666666666</v>
      </c>
      <c r="R22" s="82">
        <f t="shared" si="1"/>
        <v>0.71666666666666667</v>
      </c>
      <c r="S22" s="9">
        <f t="shared" si="0"/>
        <v>1.2655619978220556E-3</v>
      </c>
    </row>
    <row r="23" spans="1:19" x14ac:dyDescent="0.25">
      <c r="A23" s="4"/>
      <c r="B23" s="4" t="s">
        <v>511</v>
      </c>
      <c r="C23" s="63" t="s">
        <v>510</v>
      </c>
      <c r="D23" s="2"/>
      <c r="E23" s="2"/>
      <c r="F23" s="2"/>
      <c r="G23" s="2"/>
      <c r="H23" s="2"/>
      <c r="I23" s="3"/>
      <c r="J23" s="2"/>
      <c r="K23" s="2"/>
      <c r="L23" s="2"/>
      <c r="M23" s="2">
        <v>2.1</v>
      </c>
      <c r="N23" s="2"/>
      <c r="O23" s="131"/>
      <c r="P23" s="131"/>
      <c r="Q23" s="2">
        <v>2.1</v>
      </c>
      <c r="R23" s="82">
        <f t="shared" si="1"/>
        <v>0.3</v>
      </c>
      <c r="S23" s="9">
        <f t="shared" si="0"/>
        <v>5.2977013862318611E-4</v>
      </c>
    </row>
    <row r="24" spans="1:19" x14ac:dyDescent="0.25">
      <c r="A24" s="4"/>
      <c r="B24" s="4" t="s">
        <v>38</v>
      </c>
      <c r="C24" s="63" t="s">
        <v>39</v>
      </c>
      <c r="D24" s="2"/>
      <c r="E24" s="2"/>
      <c r="F24" s="2"/>
      <c r="G24" s="2"/>
      <c r="H24" s="2"/>
      <c r="I24" s="3"/>
      <c r="J24" s="2"/>
      <c r="K24" s="2"/>
      <c r="L24" s="2">
        <v>3.2666666666666666</v>
      </c>
      <c r="M24" s="2"/>
      <c r="N24" s="2"/>
      <c r="O24" s="131"/>
      <c r="P24" s="131"/>
      <c r="Q24" s="2">
        <v>3.2666666666666666</v>
      </c>
      <c r="R24" s="82">
        <f t="shared" si="1"/>
        <v>0.46666666666666667</v>
      </c>
      <c r="S24" s="9">
        <f t="shared" si="0"/>
        <v>8.2408688230273383E-4</v>
      </c>
    </row>
    <row r="25" spans="1:19" x14ac:dyDescent="0.25">
      <c r="A25" s="4"/>
      <c r="B25" s="4" t="s">
        <v>40</v>
      </c>
      <c r="C25" s="63" t="s">
        <v>41</v>
      </c>
      <c r="D25" s="2">
        <v>8.1666666666666679</v>
      </c>
      <c r="E25" s="2"/>
      <c r="F25" s="2"/>
      <c r="G25" s="2"/>
      <c r="H25" s="2"/>
      <c r="I25" s="3"/>
      <c r="J25" s="2"/>
      <c r="K25" s="2"/>
      <c r="L25" s="2"/>
      <c r="M25" s="2"/>
      <c r="N25" s="2"/>
      <c r="O25" s="131"/>
      <c r="P25" s="131"/>
      <c r="Q25" s="2">
        <v>8.1666666666666679</v>
      </c>
      <c r="R25" s="82">
        <f t="shared" si="1"/>
        <v>1.1666666666666667</v>
      </c>
      <c r="S25" s="9">
        <f t="shared" si="0"/>
        <v>2.0602172057568348E-3</v>
      </c>
    </row>
    <row r="26" spans="1:19" x14ac:dyDescent="0.25">
      <c r="A26" s="4"/>
      <c r="B26" s="4" t="s">
        <v>42</v>
      </c>
      <c r="C26" s="63" t="s">
        <v>43</v>
      </c>
      <c r="D26" s="2"/>
      <c r="E26" s="2"/>
      <c r="F26" s="2"/>
      <c r="G26" s="2"/>
      <c r="H26" s="2">
        <v>146.41666666666666</v>
      </c>
      <c r="I26" s="3">
        <v>112.7</v>
      </c>
      <c r="J26" s="2"/>
      <c r="K26" s="2"/>
      <c r="L26" s="2"/>
      <c r="M26" s="2"/>
      <c r="N26" s="2"/>
      <c r="O26" s="131"/>
      <c r="P26" s="131"/>
      <c r="Q26" s="2">
        <v>259.11666666666667</v>
      </c>
      <c r="R26" s="82">
        <f t="shared" si="1"/>
        <v>37.016666666666666</v>
      </c>
      <c r="S26" s="9">
        <f t="shared" si="0"/>
        <v>6.5367748771227571E-2</v>
      </c>
    </row>
    <row r="27" spans="1:19" x14ac:dyDescent="0.25">
      <c r="A27" s="4"/>
      <c r="B27" s="4" t="s">
        <v>44</v>
      </c>
      <c r="C27" s="63" t="s">
        <v>45</v>
      </c>
      <c r="D27" s="2"/>
      <c r="E27" s="2"/>
      <c r="F27" s="2"/>
      <c r="G27" s="2"/>
      <c r="H27" s="2"/>
      <c r="I27" s="3"/>
      <c r="J27" s="2"/>
      <c r="K27" s="2"/>
      <c r="L27" s="2">
        <v>28</v>
      </c>
      <c r="M27" s="2"/>
      <c r="N27" s="2"/>
      <c r="O27" s="131"/>
      <c r="P27" s="131"/>
      <c r="Q27" s="2">
        <v>28</v>
      </c>
      <c r="R27" s="82">
        <f t="shared" si="1"/>
        <v>4</v>
      </c>
      <c r="S27" s="9">
        <f t="shared" si="0"/>
        <v>7.0636018483091478E-3</v>
      </c>
    </row>
    <row r="28" spans="1:19" x14ac:dyDescent="0.25">
      <c r="A28" s="4"/>
      <c r="B28" s="4" t="s">
        <v>46</v>
      </c>
      <c r="C28" s="63" t="s">
        <v>47</v>
      </c>
      <c r="D28" s="2"/>
      <c r="E28" s="2"/>
      <c r="F28" s="2"/>
      <c r="G28" s="2"/>
      <c r="H28" s="2">
        <v>14.933333333333334</v>
      </c>
      <c r="I28" s="3">
        <v>42</v>
      </c>
      <c r="J28" s="2"/>
      <c r="K28" s="2"/>
      <c r="L28" s="2"/>
      <c r="M28" s="2"/>
      <c r="N28" s="2"/>
      <c r="O28" s="131"/>
      <c r="P28" s="131"/>
      <c r="Q28" s="2">
        <v>56.933333333333337</v>
      </c>
      <c r="R28" s="82">
        <f t="shared" si="1"/>
        <v>8.1333333333333346</v>
      </c>
      <c r="S28" s="9">
        <f t="shared" si="0"/>
        <v>1.4362657091561934E-2</v>
      </c>
    </row>
    <row r="29" spans="1:19" x14ac:dyDescent="0.25">
      <c r="A29" s="4"/>
      <c r="B29" s="4" t="s">
        <v>48</v>
      </c>
      <c r="C29" s="63" t="s">
        <v>49</v>
      </c>
      <c r="D29" s="2"/>
      <c r="E29" s="2"/>
      <c r="F29" s="2"/>
      <c r="G29" s="2"/>
      <c r="H29" s="2"/>
      <c r="I29" s="3"/>
      <c r="J29" s="2"/>
      <c r="K29" s="2">
        <v>5.1333333333333329</v>
      </c>
      <c r="L29" s="2"/>
      <c r="M29" s="2"/>
      <c r="N29" s="2"/>
      <c r="O29" s="131"/>
      <c r="P29" s="131"/>
      <c r="Q29" s="2">
        <v>5.1333333333333329</v>
      </c>
      <c r="R29" s="82">
        <f t="shared" si="1"/>
        <v>0.73333333333333328</v>
      </c>
      <c r="S29" s="9">
        <f t="shared" si="0"/>
        <v>1.2949936721900102E-3</v>
      </c>
    </row>
    <row r="30" spans="1:19" x14ac:dyDescent="0.25">
      <c r="A30" s="4"/>
      <c r="B30" s="4" t="s">
        <v>50</v>
      </c>
      <c r="C30" s="63" t="s">
        <v>51</v>
      </c>
      <c r="D30" s="2"/>
      <c r="E30" s="2"/>
      <c r="F30" s="2"/>
      <c r="G30" s="2"/>
      <c r="H30" s="2"/>
      <c r="I30" s="3"/>
      <c r="J30" s="2">
        <v>4.8999999999999995</v>
      </c>
      <c r="K30" s="2"/>
      <c r="L30" s="2"/>
      <c r="M30" s="2"/>
      <c r="N30" s="2"/>
      <c r="O30" s="131"/>
      <c r="P30" s="131"/>
      <c r="Q30" s="2">
        <v>4.8999999999999995</v>
      </c>
      <c r="R30" s="82">
        <f t="shared" si="1"/>
        <v>0.7</v>
      </c>
      <c r="S30" s="9">
        <f t="shared" si="0"/>
        <v>1.2361303234541007E-3</v>
      </c>
    </row>
    <row r="31" spans="1:19" x14ac:dyDescent="0.25">
      <c r="A31" s="4"/>
      <c r="B31" s="4" t="s">
        <v>54</v>
      </c>
      <c r="C31" s="63" t="s">
        <v>55</v>
      </c>
      <c r="D31" s="2">
        <v>15.400000000000002</v>
      </c>
      <c r="E31" s="2"/>
      <c r="F31" s="2"/>
      <c r="G31" s="2"/>
      <c r="H31" s="2"/>
      <c r="I31" s="3"/>
      <c r="J31" s="2"/>
      <c r="K31" s="2"/>
      <c r="L31" s="2"/>
      <c r="M31" s="2"/>
      <c r="N31" s="2"/>
      <c r="O31" s="131"/>
      <c r="P31" s="131"/>
      <c r="Q31" s="2">
        <v>15.400000000000002</v>
      </c>
      <c r="R31" s="82">
        <f t="shared" si="1"/>
        <v>2.2000000000000002</v>
      </c>
      <c r="S31" s="9">
        <f t="shared" si="0"/>
        <v>3.8849810165700318E-3</v>
      </c>
    </row>
    <row r="32" spans="1:19" x14ac:dyDescent="0.25">
      <c r="A32" s="4"/>
      <c r="B32" s="4" t="s">
        <v>58</v>
      </c>
      <c r="C32" s="63" t="s">
        <v>59</v>
      </c>
      <c r="D32" s="2">
        <v>234.26666666666671</v>
      </c>
      <c r="E32" s="2">
        <v>7</v>
      </c>
      <c r="F32" s="2"/>
      <c r="G32" s="2"/>
      <c r="H32" s="2"/>
      <c r="I32" s="3">
        <v>7</v>
      </c>
      <c r="J32" s="2"/>
      <c r="K32" s="2"/>
      <c r="L32" s="2"/>
      <c r="M32" s="2"/>
      <c r="N32" s="2"/>
      <c r="O32" s="131"/>
      <c r="P32" s="131"/>
      <c r="Q32" s="2">
        <v>248.26666666666671</v>
      </c>
      <c r="R32" s="82">
        <f t="shared" si="1"/>
        <v>35.466666666666676</v>
      </c>
      <c r="S32" s="9">
        <f t="shared" si="0"/>
        <v>6.2630603055007783E-2</v>
      </c>
    </row>
    <row r="33" spans="1:28" x14ac:dyDescent="0.25">
      <c r="A33" s="4"/>
      <c r="B33" s="4" t="s">
        <v>60</v>
      </c>
      <c r="C33" s="63" t="s">
        <v>61</v>
      </c>
      <c r="D33" s="2"/>
      <c r="E33" s="2"/>
      <c r="F33" s="2"/>
      <c r="G33" s="2"/>
      <c r="H33" s="2"/>
      <c r="I33" s="3"/>
      <c r="J33" s="2"/>
      <c r="K33" s="2">
        <v>7</v>
      </c>
      <c r="L33" s="2"/>
      <c r="M33" s="2"/>
      <c r="N33" s="2">
        <v>3.0333333333333332</v>
      </c>
      <c r="O33" s="131"/>
      <c r="P33" s="131"/>
      <c r="Q33" s="2">
        <v>10.033333333333333</v>
      </c>
      <c r="R33" s="82">
        <f t="shared" si="1"/>
        <v>1.4333333333333333</v>
      </c>
      <c r="S33" s="9">
        <f t="shared" si="0"/>
        <v>2.5311239956441111E-3</v>
      </c>
    </row>
    <row r="34" spans="1:28" x14ac:dyDescent="0.25">
      <c r="A34" s="4"/>
      <c r="B34" s="4" t="s">
        <v>62</v>
      </c>
      <c r="C34" s="63" t="s">
        <v>63</v>
      </c>
      <c r="D34" s="2"/>
      <c r="E34" s="2"/>
      <c r="F34" s="2"/>
      <c r="G34" s="2"/>
      <c r="H34" s="2">
        <v>6.0666666666666673</v>
      </c>
      <c r="I34" s="3">
        <v>8.1666666666666661</v>
      </c>
      <c r="J34" s="2"/>
      <c r="K34" s="2"/>
      <c r="L34" s="2"/>
      <c r="M34" s="2"/>
      <c r="N34" s="2"/>
      <c r="O34" s="131"/>
      <c r="P34" s="131"/>
      <c r="Q34" s="2">
        <v>14.233333333333334</v>
      </c>
      <c r="R34" s="82">
        <f t="shared" si="1"/>
        <v>2.0333333333333337</v>
      </c>
      <c r="S34" s="9">
        <f t="shared" si="0"/>
        <v>3.5906642728904836E-3</v>
      </c>
    </row>
    <row r="35" spans="1:28" x14ac:dyDescent="0.25">
      <c r="A35" s="4"/>
      <c r="B35" s="4" t="s">
        <v>64</v>
      </c>
      <c r="C35" s="63" t="s">
        <v>65</v>
      </c>
      <c r="D35" s="2"/>
      <c r="E35" s="2"/>
      <c r="F35" s="2"/>
      <c r="G35" s="2"/>
      <c r="H35" s="2">
        <v>9.7999999999999989</v>
      </c>
      <c r="I35" s="3">
        <v>8.1666666666666679</v>
      </c>
      <c r="J35" s="2"/>
      <c r="K35" s="2"/>
      <c r="L35" s="2"/>
      <c r="M35" s="2"/>
      <c r="N35" s="2"/>
      <c r="O35" s="131"/>
      <c r="P35" s="131"/>
      <c r="Q35" s="2">
        <v>17.966666666666669</v>
      </c>
      <c r="R35" s="82">
        <f t="shared" si="1"/>
        <v>2.5666666666666669</v>
      </c>
      <c r="S35" s="9">
        <f t="shared" si="0"/>
        <v>4.5324778526650367E-3</v>
      </c>
    </row>
    <row r="36" spans="1:28" x14ac:dyDescent="0.25">
      <c r="A36" s="4"/>
      <c r="B36" s="4" t="s">
        <v>66</v>
      </c>
      <c r="C36" s="63" t="s">
        <v>67</v>
      </c>
      <c r="D36" s="2">
        <v>58.333333333333329</v>
      </c>
      <c r="E36" s="2"/>
      <c r="F36" s="2"/>
      <c r="G36" s="2"/>
      <c r="H36" s="2"/>
      <c r="I36" s="3"/>
      <c r="J36" s="2"/>
      <c r="K36" s="2"/>
      <c r="L36" s="2"/>
      <c r="M36" s="2"/>
      <c r="N36" s="2"/>
      <c r="O36" s="131"/>
      <c r="P36" s="131"/>
      <c r="Q36" s="2">
        <v>58.333333333333329</v>
      </c>
      <c r="R36" s="82">
        <f t="shared" si="1"/>
        <v>8.3333333333333321</v>
      </c>
      <c r="S36" s="9">
        <f t="shared" si="0"/>
        <v>1.471583718397739E-2</v>
      </c>
    </row>
    <row r="37" spans="1:28" x14ac:dyDescent="0.25">
      <c r="A37" s="4"/>
      <c r="B37" s="4" t="s">
        <v>68</v>
      </c>
      <c r="C37" s="63" t="s">
        <v>69</v>
      </c>
      <c r="D37" s="2"/>
      <c r="E37" s="2"/>
      <c r="F37" s="2"/>
      <c r="G37" s="2"/>
      <c r="H37" s="2">
        <v>3.0333333333333332</v>
      </c>
      <c r="I37" s="3"/>
      <c r="J37" s="2"/>
      <c r="K37" s="2"/>
      <c r="L37" s="2"/>
      <c r="M37" s="2"/>
      <c r="N37" s="2"/>
      <c r="O37" s="131"/>
      <c r="P37" s="131"/>
      <c r="Q37" s="2">
        <v>3.0333333333333332</v>
      </c>
      <c r="R37" s="82">
        <f t="shared" si="1"/>
        <v>0.43333333333333329</v>
      </c>
      <c r="S37" s="9">
        <f t="shared" si="0"/>
        <v>7.6522353356682428E-4</v>
      </c>
    </row>
    <row r="38" spans="1:28" ht="15.75" thickBot="1" x14ac:dyDescent="0.3">
      <c r="A38" s="126"/>
      <c r="B38" s="4" t="s">
        <v>513</v>
      </c>
      <c r="C38" s="133" t="s">
        <v>512</v>
      </c>
      <c r="D38" s="2"/>
      <c r="E38" s="2"/>
      <c r="F38" s="2"/>
      <c r="G38" s="2"/>
      <c r="H38" s="2"/>
      <c r="I38" s="3"/>
      <c r="J38" s="2"/>
      <c r="K38" s="2"/>
      <c r="L38" s="2"/>
      <c r="M38" s="2"/>
      <c r="N38" s="2"/>
      <c r="O38" s="131"/>
      <c r="P38" s="131">
        <v>7</v>
      </c>
      <c r="Q38" s="2">
        <v>7</v>
      </c>
      <c r="R38" s="82">
        <f t="shared" si="1"/>
        <v>1</v>
      </c>
      <c r="S38" s="9">
        <f t="shared" si="0"/>
        <v>1.765900462077287E-3</v>
      </c>
    </row>
    <row r="39" spans="1:28" ht="15.75" thickBot="1" x14ac:dyDescent="0.3">
      <c r="A39" s="14" t="s">
        <v>70</v>
      </c>
      <c r="B39" s="15"/>
      <c r="C39" s="45"/>
      <c r="D39" s="17">
        <v>446.95000000000005</v>
      </c>
      <c r="E39" s="16">
        <v>7</v>
      </c>
      <c r="F39" s="16">
        <v>21</v>
      </c>
      <c r="G39" s="16">
        <v>16.333333333333332</v>
      </c>
      <c r="H39" s="16">
        <v>182.23333333333332</v>
      </c>
      <c r="I39" s="137">
        <v>185.26666666666665</v>
      </c>
      <c r="J39" s="16">
        <v>10.033333333333331</v>
      </c>
      <c r="K39" s="16">
        <v>14.7</v>
      </c>
      <c r="L39" s="16">
        <v>31.266666666666666</v>
      </c>
      <c r="M39" s="16">
        <v>2.1</v>
      </c>
      <c r="N39" s="16">
        <v>10.033333333333333</v>
      </c>
      <c r="O39" s="119">
        <v>33.950000000000003</v>
      </c>
      <c r="P39" s="119">
        <v>10.033333333333333</v>
      </c>
      <c r="Q39" s="16">
        <v>970.9</v>
      </c>
      <c r="R39" s="52">
        <f t="shared" si="1"/>
        <v>138.69999999999999</v>
      </c>
      <c r="S39" s="33">
        <f t="shared" si="0"/>
        <v>0.24493039409011969</v>
      </c>
    </row>
    <row r="40" spans="1:28" s="4" customFormat="1" ht="15.75" thickBot="1" x14ac:dyDescent="0.3">
      <c r="A40" s="14" t="s">
        <v>71</v>
      </c>
      <c r="B40" s="15"/>
      <c r="C40" s="15"/>
      <c r="D40" s="56">
        <v>2392.2500000000014</v>
      </c>
      <c r="E40" s="55">
        <v>39.900000000000006</v>
      </c>
      <c r="F40" s="55">
        <v>21</v>
      </c>
      <c r="G40" s="55">
        <v>158.78333333333325</v>
      </c>
      <c r="H40" s="55">
        <v>714.58333333333326</v>
      </c>
      <c r="I40" s="138">
        <v>491.51666666666671</v>
      </c>
      <c r="J40" s="55">
        <v>10.033333333333331</v>
      </c>
      <c r="K40" s="55">
        <v>14.7</v>
      </c>
      <c r="L40" s="55">
        <v>31.266666666666666</v>
      </c>
      <c r="M40" s="55">
        <v>2.1</v>
      </c>
      <c r="N40" s="55">
        <v>10.033333333333333</v>
      </c>
      <c r="O40" s="135">
        <v>55.88333333333334</v>
      </c>
      <c r="P40" s="135">
        <v>21.933333333333334</v>
      </c>
      <c r="Q40" s="55">
        <v>3963.9833333333349</v>
      </c>
      <c r="R40" s="52">
        <f t="shared" si="1"/>
        <v>566.28333333333353</v>
      </c>
      <c r="S40" s="33">
        <f t="shared" si="0"/>
        <v>1</v>
      </c>
    </row>
    <row r="43" spans="1:28" x14ac:dyDescent="0.25"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3096A-3046-41A3-8E67-8B4F264D19AE}">
  <dimension ref="A1:AI162"/>
  <sheetViews>
    <sheetView workbookViewId="0">
      <selection activeCell="AB162" sqref="AB162"/>
    </sheetView>
  </sheetViews>
  <sheetFormatPr defaultRowHeight="15" x14ac:dyDescent="0.25"/>
  <cols>
    <col min="1" max="1" width="41.5703125" customWidth="1"/>
    <col min="2" max="2" width="31.42578125" bestFit="1" customWidth="1"/>
    <col min="3" max="3" width="5.85546875" bestFit="1" customWidth="1"/>
    <col min="4" max="4" width="5.7109375" bestFit="1" customWidth="1"/>
    <col min="5" max="5" width="6.5703125" bestFit="1" customWidth="1"/>
    <col min="6" max="7" width="5.5703125" bestFit="1" customWidth="1"/>
    <col min="8" max="8" width="4" bestFit="1" customWidth="1"/>
    <col min="9" max="9" width="6.5703125" bestFit="1" customWidth="1"/>
    <col min="10" max="12" width="5.5703125" bestFit="1" customWidth="1"/>
    <col min="13" max="13" width="4" bestFit="1" customWidth="1"/>
    <col min="14" max="18" width="6.5703125" bestFit="1" customWidth="1"/>
    <col min="19" max="21" width="5.5703125" bestFit="1" customWidth="1"/>
    <col min="22" max="22" width="7.5703125" bestFit="1" customWidth="1"/>
    <col min="23" max="25" width="6.5703125" bestFit="1" customWidth="1"/>
    <col min="26" max="27" width="5.5703125" bestFit="1" customWidth="1"/>
    <col min="28" max="29" width="7.5703125" bestFit="1" customWidth="1"/>
    <col min="30" max="32" width="5.5703125" bestFit="1" customWidth="1"/>
    <col min="33" max="33" width="9.7109375" bestFit="1" customWidth="1"/>
    <col min="34" max="34" width="11.7109375" bestFit="1" customWidth="1"/>
    <col min="35" max="35" width="6" bestFit="1" customWidth="1"/>
    <col min="36" max="36" width="11.28515625" bestFit="1" customWidth="1"/>
    <col min="37" max="37" width="10.140625" customWidth="1"/>
  </cols>
  <sheetData>
    <row r="1" spans="1:35" ht="18.75" x14ac:dyDescent="0.3">
      <c r="A1" s="21" t="s">
        <v>440</v>
      </c>
      <c r="AG1" s="91">
        <v>45444</v>
      </c>
    </row>
    <row r="2" spans="1:35" x14ac:dyDescent="0.25">
      <c r="A2" s="22" t="s">
        <v>439</v>
      </c>
    </row>
    <row r="3" spans="1:35" ht="15.75" thickBot="1" x14ac:dyDescent="0.3"/>
    <row r="4" spans="1:35" ht="15.75" thickBot="1" x14ac:dyDescent="0.3">
      <c r="A4" s="13" t="s">
        <v>4</v>
      </c>
      <c r="B4" s="13"/>
      <c r="C4" s="13"/>
      <c r="D4" s="13" t="s">
        <v>89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90" t="s">
        <v>531</v>
      </c>
      <c r="AH4" s="68"/>
      <c r="AI4" s="68"/>
    </row>
    <row r="5" spans="1:35" ht="15.75" thickBot="1" x14ac:dyDescent="0.3">
      <c r="A5" s="13" t="s">
        <v>105</v>
      </c>
      <c r="B5" s="13" t="s">
        <v>106</v>
      </c>
      <c r="C5" s="145" t="s">
        <v>107</v>
      </c>
      <c r="D5" s="161" t="s">
        <v>39</v>
      </c>
      <c r="E5" s="161" t="s">
        <v>11</v>
      </c>
      <c r="F5" s="161" t="s">
        <v>27</v>
      </c>
      <c r="G5" s="161" t="s">
        <v>25</v>
      </c>
      <c r="H5" s="161" t="s">
        <v>7</v>
      </c>
      <c r="I5" s="161" t="s">
        <v>29</v>
      </c>
      <c r="J5" s="161" t="s">
        <v>47</v>
      </c>
      <c r="K5" s="161" t="s">
        <v>33</v>
      </c>
      <c r="L5" s="161" t="s">
        <v>37</v>
      </c>
      <c r="M5" s="161" t="s">
        <v>508</v>
      </c>
      <c r="N5" s="161" t="s">
        <v>15</v>
      </c>
      <c r="O5" s="161" t="s">
        <v>41</v>
      </c>
      <c r="P5" s="161" t="s">
        <v>43</v>
      </c>
      <c r="Q5" s="161" t="s">
        <v>9</v>
      </c>
      <c r="R5" s="161" t="s">
        <v>45</v>
      </c>
      <c r="S5" s="161" t="s">
        <v>51</v>
      </c>
      <c r="T5" s="161" t="s">
        <v>49</v>
      </c>
      <c r="U5" s="161" t="s">
        <v>31</v>
      </c>
      <c r="V5" s="161" t="s">
        <v>21</v>
      </c>
      <c r="W5" s="161" t="s">
        <v>55</v>
      </c>
      <c r="X5" s="161" t="s">
        <v>59</v>
      </c>
      <c r="Y5" s="161" t="s">
        <v>63</v>
      </c>
      <c r="Z5" s="161" t="s">
        <v>61</v>
      </c>
      <c r="AA5" s="161" t="s">
        <v>510</v>
      </c>
      <c r="AB5" s="161" t="s">
        <v>19</v>
      </c>
      <c r="AC5" s="161" t="s">
        <v>67</v>
      </c>
      <c r="AD5" s="161" t="s">
        <v>13</v>
      </c>
      <c r="AE5" s="161" t="s">
        <v>65</v>
      </c>
      <c r="AF5" s="161" t="s">
        <v>69</v>
      </c>
      <c r="AG5" s="161" t="s">
        <v>512</v>
      </c>
      <c r="AH5" s="163" t="s">
        <v>71</v>
      </c>
      <c r="AI5" s="162" t="s">
        <v>75</v>
      </c>
    </row>
    <row r="6" spans="1:35" x14ac:dyDescent="0.25">
      <c r="A6" s="4" t="s">
        <v>108</v>
      </c>
      <c r="B6" s="4" t="s">
        <v>109</v>
      </c>
      <c r="C6" t="s">
        <v>110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>
        <v>415.56666666666666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164">
        <v>415.56666666666666</v>
      </c>
      <c r="AI6" s="66">
        <f>AH6/7</f>
        <v>59.366666666666667</v>
      </c>
    </row>
    <row r="7" spans="1:35" x14ac:dyDescent="0.25">
      <c r="A7" s="4"/>
      <c r="B7" s="4" t="s">
        <v>111</v>
      </c>
      <c r="C7" t="s">
        <v>112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>
        <v>2378.1333333333332</v>
      </c>
      <c r="W7" s="2"/>
      <c r="X7" s="2"/>
      <c r="Y7" s="2"/>
      <c r="Z7" s="2"/>
      <c r="AA7" s="2"/>
      <c r="AB7" s="2">
        <v>4732.9333333333334</v>
      </c>
      <c r="AC7" s="2"/>
      <c r="AD7" s="2"/>
      <c r="AE7" s="2"/>
      <c r="AF7" s="2"/>
      <c r="AG7" s="2"/>
      <c r="AH7" s="120">
        <v>7111.0666666666666</v>
      </c>
      <c r="AI7" s="66">
        <f t="shared" ref="AI7:AI70" si="0">AH7/7</f>
        <v>1015.8666666666667</v>
      </c>
    </row>
    <row r="8" spans="1:35" x14ac:dyDescent="0.25">
      <c r="A8" s="4"/>
      <c r="B8" s="4" t="s">
        <v>113</v>
      </c>
      <c r="C8" t="s">
        <v>114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>
        <v>1150.3333333333335</v>
      </c>
      <c r="AC8" s="2"/>
      <c r="AD8" s="2"/>
      <c r="AE8" s="2"/>
      <c r="AF8" s="2"/>
      <c r="AG8" s="2"/>
      <c r="AH8" s="120">
        <v>1150.3333333333335</v>
      </c>
      <c r="AI8" s="66">
        <f t="shared" si="0"/>
        <v>164.33333333333334</v>
      </c>
    </row>
    <row r="9" spans="1:35" x14ac:dyDescent="0.25">
      <c r="A9" s="4"/>
      <c r="B9" s="4" t="s">
        <v>115</v>
      </c>
      <c r="C9" t="s">
        <v>116</v>
      </c>
      <c r="D9" s="2"/>
      <c r="E9" s="2"/>
      <c r="F9" s="2"/>
      <c r="G9" s="2"/>
      <c r="H9" s="2"/>
      <c r="I9" s="2">
        <v>347.2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120">
        <v>347.2</v>
      </c>
      <c r="AI9" s="66">
        <f t="shared" si="0"/>
        <v>49.6</v>
      </c>
    </row>
    <row r="10" spans="1:35" x14ac:dyDescent="0.25">
      <c r="A10" s="4"/>
      <c r="B10" s="4" t="s">
        <v>117</v>
      </c>
      <c r="C10" t="s">
        <v>118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>
        <v>669.19999999999993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120">
        <v>669.19999999999993</v>
      </c>
      <c r="AI10" s="66">
        <f t="shared" si="0"/>
        <v>95.6</v>
      </c>
    </row>
    <row r="11" spans="1:35" x14ac:dyDescent="0.25">
      <c r="A11" s="4"/>
      <c r="B11" s="4" t="s">
        <v>121</v>
      </c>
      <c r="C11" t="s">
        <v>122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>
        <v>390.59999999999997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120">
        <v>390.59999999999997</v>
      </c>
      <c r="AI11" s="66">
        <f t="shared" si="0"/>
        <v>55.8</v>
      </c>
    </row>
    <row r="12" spans="1:35" x14ac:dyDescent="0.25">
      <c r="A12" s="4"/>
      <c r="B12" s="4" t="s">
        <v>123</v>
      </c>
      <c r="C12" t="s">
        <v>124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>
        <v>13149.616666666667</v>
      </c>
      <c r="O12" s="2"/>
      <c r="P12" s="2">
        <v>1290.5666666666666</v>
      </c>
      <c r="Q12" s="2"/>
      <c r="R12" s="2"/>
      <c r="S12" s="2"/>
      <c r="T12" s="2"/>
      <c r="U12" s="2"/>
      <c r="V12" s="2">
        <v>2573.2000000000003</v>
      </c>
      <c r="W12" s="2"/>
      <c r="X12" s="2"/>
      <c r="Y12" s="2"/>
      <c r="Z12" s="2"/>
      <c r="AA12" s="2"/>
      <c r="AB12" s="2">
        <v>2795.916666666667</v>
      </c>
      <c r="AC12" s="2"/>
      <c r="AD12" s="2"/>
      <c r="AE12" s="2"/>
      <c r="AF12" s="2"/>
      <c r="AG12" s="2"/>
      <c r="AH12" s="120">
        <v>19809.300000000003</v>
      </c>
      <c r="AI12" s="66">
        <f t="shared" si="0"/>
        <v>2829.9000000000005</v>
      </c>
    </row>
    <row r="13" spans="1:35" x14ac:dyDescent="0.25">
      <c r="A13" s="4"/>
      <c r="B13" s="4" t="s">
        <v>125</v>
      </c>
      <c r="C13" t="s">
        <v>126</v>
      </c>
      <c r="D13" s="2"/>
      <c r="E13" s="2">
        <v>1416.8</v>
      </c>
      <c r="F13" s="2"/>
      <c r="G13" s="2"/>
      <c r="H13" s="2"/>
      <c r="I13" s="2"/>
      <c r="J13" s="2"/>
      <c r="K13" s="2"/>
      <c r="L13" s="2"/>
      <c r="M13" s="2"/>
      <c r="N13" s="2">
        <v>1115.8</v>
      </c>
      <c r="O13" s="2"/>
      <c r="P13" s="2">
        <v>763</v>
      </c>
      <c r="Q13" s="2">
        <v>291.2</v>
      </c>
      <c r="R13" s="2"/>
      <c r="S13" s="2"/>
      <c r="T13" s="2"/>
      <c r="U13" s="2"/>
      <c r="V13" s="2">
        <v>647.73333333333335</v>
      </c>
      <c r="W13" s="2"/>
      <c r="X13" s="2"/>
      <c r="Y13" s="2"/>
      <c r="Z13" s="2"/>
      <c r="AA13" s="2"/>
      <c r="AB13" s="2">
        <v>6640.6666666666661</v>
      </c>
      <c r="AC13" s="2"/>
      <c r="AD13" s="2"/>
      <c r="AE13" s="2"/>
      <c r="AF13" s="2"/>
      <c r="AG13" s="2"/>
      <c r="AH13" s="120">
        <v>10875.199999999999</v>
      </c>
      <c r="AI13" s="66">
        <f t="shared" si="0"/>
        <v>1553.6</v>
      </c>
    </row>
    <row r="14" spans="1:35" x14ac:dyDescent="0.25">
      <c r="A14" s="4"/>
      <c r="B14" s="4" t="s">
        <v>127</v>
      </c>
      <c r="C14" t="s">
        <v>128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>
        <v>2526.7666666666664</v>
      </c>
      <c r="W14" s="2"/>
      <c r="X14" s="2"/>
      <c r="Y14" s="2"/>
      <c r="Z14" s="2"/>
      <c r="AA14" s="2"/>
      <c r="AB14" s="2">
        <v>4597.0166666666664</v>
      </c>
      <c r="AC14" s="2"/>
      <c r="AD14" s="2"/>
      <c r="AE14" s="2"/>
      <c r="AF14" s="2"/>
      <c r="AG14" s="2"/>
      <c r="AH14" s="120">
        <v>7123.7833333333328</v>
      </c>
      <c r="AI14" s="66">
        <f t="shared" si="0"/>
        <v>1017.6833333333333</v>
      </c>
    </row>
    <row r="15" spans="1:35" x14ac:dyDescent="0.25">
      <c r="A15" s="4"/>
      <c r="B15" s="4" t="s">
        <v>441</v>
      </c>
      <c r="C15" t="s">
        <v>442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>
        <v>291.2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120">
        <v>291.2</v>
      </c>
      <c r="AI15" s="66">
        <f t="shared" si="0"/>
        <v>41.6</v>
      </c>
    </row>
    <row r="16" spans="1:35" x14ac:dyDescent="0.25">
      <c r="A16" s="4"/>
      <c r="B16" s="4" t="s">
        <v>129</v>
      </c>
      <c r="C16" t="s">
        <v>130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>
        <v>1565.2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>
        <v>1928.7333333333336</v>
      </c>
      <c r="AC16" s="2"/>
      <c r="AD16" s="2"/>
      <c r="AE16" s="2"/>
      <c r="AF16" s="2"/>
      <c r="AG16" s="2"/>
      <c r="AH16" s="120">
        <v>3493.9333333333334</v>
      </c>
      <c r="AI16" s="66">
        <f t="shared" si="0"/>
        <v>499.13333333333333</v>
      </c>
    </row>
    <row r="17" spans="1:35" x14ac:dyDescent="0.25">
      <c r="A17" s="4"/>
      <c r="B17" s="4" t="s">
        <v>131</v>
      </c>
      <c r="C17" t="s">
        <v>132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>
        <v>291.2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120">
        <v>291.2</v>
      </c>
      <c r="AI17" s="66">
        <f t="shared" si="0"/>
        <v>41.6</v>
      </c>
    </row>
    <row r="18" spans="1:35" x14ac:dyDescent="0.25">
      <c r="A18" s="4"/>
      <c r="B18" s="4" t="s">
        <v>133</v>
      </c>
      <c r="C18" t="s">
        <v>134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>
        <v>1231.5333333333333</v>
      </c>
      <c r="AC18" s="2"/>
      <c r="AD18" s="2"/>
      <c r="AE18" s="2"/>
      <c r="AF18" s="2"/>
      <c r="AG18" s="2"/>
      <c r="AH18" s="120">
        <v>1231.5333333333333</v>
      </c>
      <c r="AI18" s="66">
        <f t="shared" si="0"/>
        <v>175.93333333333334</v>
      </c>
    </row>
    <row r="19" spans="1:35" x14ac:dyDescent="0.25">
      <c r="A19" s="4"/>
      <c r="B19" s="4" t="s">
        <v>135</v>
      </c>
      <c r="C19" t="s">
        <v>136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>
        <v>364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120">
        <v>364</v>
      </c>
      <c r="AI19" s="66">
        <f t="shared" si="0"/>
        <v>52</v>
      </c>
    </row>
    <row r="20" spans="1:35" x14ac:dyDescent="0.25">
      <c r="A20" s="4"/>
      <c r="B20" s="4" t="s">
        <v>137</v>
      </c>
      <c r="C20" t="s">
        <v>138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>
        <v>327.59999999999997</v>
      </c>
      <c r="R20" s="2"/>
      <c r="S20" s="2"/>
      <c r="T20" s="2"/>
      <c r="U20" s="2"/>
      <c r="V20" s="2">
        <v>2548</v>
      </c>
      <c r="W20" s="2"/>
      <c r="X20" s="2"/>
      <c r="Y20" s="2"/>
      <c r="Z20" s="2"/>
      <c r="AA20" s="2"/>
      <c r="AB20" s="2">
        <v>2994.9500000000003</v>
      </c>
      <c r="AC20" s="2"/>
      <c r="AD20" s="2"/>
      <c r="AE20" s="2"/>
      <c r="AF20" s="2"/>
      <c r="AG20" s="2"/>
      <c r="AH20" s="120">
        <v>5870.55</v>
      </c>
      <c r="AI20" s="66">
        <f t="shared" si="0"/>
        <v>838.65</v>
      </c>
    </row>
    <row r="21" spans="1:35" x14ac:dyDescent="0.25">
      <c r="A21" s="4"/>
      <c r="B21" s="4" t="s">
        <v>139</v>
      </c>
      <c r="C21" t="s">
        <v>140</v>
      </c>
      <c r="D21" s="2"/>
      <c r="E21" s="2"/>
      <c r="F21" s="2"/>
      <c r="G21" s="2"/>
      <c r="H21" s="2"/>
      <c r="I21" s="2"/>
      <c r="J21" s="2">
        <v>2714.1333333333332</v>
      </c>
      <c r="K21" s="2"/>
      <c r="L21" s="2"/>
      <c r="M21" s="2"/>
      <c r="N21" s="2">
        <v>2308.6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120">
        <v>5022.7333333333336</v>
      </c>
      <c r="AI21" s="66">
        <f t="shared" si="0"/>
        <v>717.53333333333342</v>
      </c>
    </row>
    <row r="22" spans="1:35" x14ac:dyDescent="0.25">
      <c r="A22" s="4"/>
      <c r="B22" s="4" t="s">
        <v>141</v>
      </c>
      <c r="C22" t="s">
        <v>142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>
        <v>327.59999999999997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>
        <v>2152.5</v>
      </c>
      <c r="AC22" s="2"/>
      <c r="AD22" s="2"/>
      <c r="AE22" s="2"/>
      <c r="AF22" s="2"/>
      <c r="AG22" s="2"/>
      <c r="AH22" s="120">
        <v>2480.1</v>
      </c>
      <c r="AI22" s="66">
        <f t="shared" si="0"/>
        <v>354.3</v>
      </c>
    </row>
    <row r="23" spans="1:35" x14ac:dyDescent="0.25">
      <c r="A23" s="4"/>
      <c r="B23" s="4" t="s">
        <v>143</v>
      </c>
      <c r="C23" t="s">
        <v>144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>
        <v>1142.8666666666668</v>
      </c>
      <c r="AC23" s="2"/>
      <c r="AD23" s="2"/>
      <c r="AE23" s="2"/>
      <c r="AF23" s="2"/>
      <c r="AG23" s="2"/>
      <c r="AH23" s="120">
        <v>1142.8666666666668</v>
      </c>
      <c r="AI23" s="66">
        <f t="shared" si="0"/>
        <v>163.26666666666668</v>
      </c>
    </row>
    <row r="24" spans="1:35" x14ac:dyDescent="0.25">
      <c r="A24" s="4"/>
      <c r="B24" s="4" t="s">
        <v>145</v>
      </c>
      <c r="C24" t="s">
        <v>146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>
        <v>3906.9333333333334</v>
      </c>
      <c r="W24" s="2"/>
      <c r="X24" s="2"/>
      <c r="Y24" s="2"/>
      <c r="Z24" s="2"/>
      <c r="AA24" s="2"/>
      <c r="AB24" s="2">
        <v>8725.3833333333332</v>
      </c>
      <c r="AC24" s="2"/>
      <c r="AD24" s="2">
        <v>312.90000000000003</v>
      </c>
      <c r="AE24" s="2"/>
      <c r="AF24" s="2"/>
      <c r="AG24" s="2"/>
      <c r="AH24" s="120">
        <v>12945.216666666665</v>
      </c>
      <c r="AI24" s="66">
        <f t="shared" si="0"/>
        <v>1849.3166666666664</v>
      </c>
    </row>
    <row r="25" spans="1:35" x14ac:dyDescent="0.25">
      <c r="A25" s="4"/>
      <c r="B25" s="4" t="s">
        <v>147</v>
      </c>
      <c r="C25" t="s">
        <v>148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>
        <v>291.2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120">
        <v>291.2</v>
      </c>
      <c r="AI25" s="66">
        <f t="shared" si="0"/>
        <v>41.6</v>
      </c>
    </row>
    <row r="26" spans="1:35" x14ac:dyDescent="0.25">
      <c r="A26" s="4"/>
      <c r="B26" s="4" t="s">
        <v>149</v>
      </c>
      <c r="C26" t="s">
        <v>150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>
        <v>552.06666666666661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120">
        <v>552.06666666666661</v>
      </c>
      <c r="AI26" s="66">
        <f t="shared" si="0"/>
        <v>78.86666666666666</v>
      </c>
    </row>
    <row r="27" spans="1:35" x14ac:dyDescent="0.25">
      <c r="A27" s="4"/>
      <c r="B27" s="4" t="s">
        <v>151</v>
      </c>
      <c r="C27" t="s">
        <v>152</v>
      </c>
      <c r="D27" s="2"/>
      <c r="E27" s="2">
        <v>8729.6999999999989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>
        <v>1252.7666666666667</v>
      </c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120">
        <v>9982.4666666666653</v>
      </c>
      <c r="AI27" s="66">
        <f t="shared" si="0"/>
        <v>1426.0666666666664</v>
      </c>
    </row>
    <row r="28" spans="1:35" x14ac:dyDescent="0.25">
      <c r="A28" s="4"/>
      <c r="B28" s="4" t="s">
        <v>153</v>
      </c>
      <c r="C28" t="s">
        <v>154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>
        <v>1323.7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>
        <v>9266.7166666666672</v>
      </c>
      <c r="AC28" s="2"/>
      <c r="AD28" s="2"/>
      <c r="AE28" s="2"/>
      <c r="AF28" s="2"/>
      <c r="AG28" s="2"/>
      <c r="AH28" s="120">
        <v>10590.416666666668</v>
      </c>
      <c r="AI28" s="66">
        <f t="shared" si="0"/>
        <v>1512.9166666666667</v>
      </c>
    </row>
    <row r="29" spans="1:35" x14ac:dyDescent="0.25">
      <c r="A29" s="4"/>
      <c r="B29" s="4" t="s">
        <v>155</v>
      </c>
      <c r="C29" t="s">
        <v>156</v>
      </c>
      <c r="D29" s="2"/>
      <c r="E29" s="2">
        <v>5618.6666666666661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>
        <v>1288</v>
      </c>
      <c r="Q29" s="2"/>
      <c r="R29" s="2"/>
      <c r="S29" s="2"/>
      <c r="T29" s="2"/>
      <c r="U29" s="2"/>
      <c r="V29" s="2">
        <v>3051.7666666666664</v>
      </c>
      <c r="W29" s="2"/>
      <c r="X29" s="2">
        <v>7328.7666666666664</v>
      </c>
      <c r="Y29" s="2"/>
      <c r="Z29" s="2"/>
      <c r="AA29" s="2"/>
      <c r="AB29" s="2">
        <v>1307.95</v>
      </c>
      <c r="AC29" s="2"/>
      <c r="AD29" s="2"/>
      <c r="AE29" s="2"/>
      <c r="AF29" s="2"/>
      <c r="AG29" s="2"/>
      <c r="AH29" s="120">
        <v>18595.149999999998</v>
      </c>
      <c r="AI29" s="66">
        <f t="shared" si="0"/>
        <v>2656.45</v>
      </c>
    </row>
    <row r="30" spans="1:35" x14ac:dyDescent="0.25">
      <c r="A30" s="4"/>
      <c r="B30" s="4" t="s">
        <v>157</v>
      </c>
      <c r="C30" t="s">
        <v>158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>
        <v>1358</v>
      </c>
      <c r="O30" s="2"/>
      <c r="P30" s="2">
        <v>760.66666666666674</v>
      </c>
      <c r="Q30" s="2">
        <v>348.59999999999997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120">
        <v>2467.2666666666669</v>
      </c>
      <c r="AI30" s="66">
        <f t="shared" si="0"/>
        <v>352.4666666666667</v>
      </c>
    </row>
    <row r="31" spans="1:35" x14ac:dyDescent="0.25">
      <c r="A31" s="4"/>
      <c r="B31" s="4" t="s">
        <v>159</v>
      </c>
      <c r="C31" t="s">
        <v>160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>
        <v>2948.6333333333332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>
        <v>326.66666666666663</v>
      </c>
      <c r="AC31" s="2"/>
      <c r="AD31" s="2"/>
      <c r="AE31" s="2"/>
      <c r="AF31" s="2"/>
      <c r="AG31" s="2"/>
      <c r="AH31" s="120">
        <v>3275.2999999999997</v>
      </c>
      <c r="AI31" s="66">
        <f t="shared" si="0"/>
        <v>467.9</v>
      </c>
    </row>
    <row r="32" spans="1:35" x14ac:dyDescent="0.25">
      <c r="A32" s="4"/>
      <c r="B32" s="4" t="s">
        <v>161</v>
      </c>
      <c r="C32" t="s">
        <v>162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>
        <v>2830.7999999999997</v>
      </c>
      <c r="AC32" s="2"/>
      <c r="AD32" s="2"/>
      <c r="AE32" s="2"/>
      <c r="AF32" s="2"/>
      <c r="AG32" s="2"/>
      <c r="AH32" s="120">
        <v>2830.7999999999997</v>
      </c>
      <c r="AI32" s="66">
        <f t="shared" si="0"/>
        <v>404.4</v>
      </c>
    </row>
    <row r="33" spans="1:35" x14ac:dyDescent="0.25">
      <c r="A33" s="4"/>
      <c r="B33" s="4" t="s">
        <v>163</v>
      </c>
      <c r="C33" t="s">
        <v>164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>
        <v>1274</v>
      </c>
      <c r="W33" s="2"/>
      <c r="X33" s="2"/>
      <c r="Y33" s="2"/>
      <c r="Z33" s="2"/>
      <c r="AA33" s="2"/>
      <c r="AB33" s="2">
        <v>2579.7333333333336</v>
      </c>
      <c r="AC33" s="2"/>
      <c r="AD33" s="2"/>
      <c r="AE33" s="2"/>
      <c r="AF33" s="2"/>
      <c r="AG33" s="2"/>
      <c r="AH33" s="120">
        <v>3853.7333333333336</v>
      </c>
      <c r="AI33" s="66">
        <f t="shared" si="0"/>
        <v>550.53333333333342</v>
      </c>
    </row>
    <row r="34" spans="1:35" x14ac:dyDescent="0.25">
      <c r="A34" s="4"/>
      <c r="B34" s="4" t="s">
        <v>165</v>
      </c>
      <c r="C34" t="s">
        <v>166</v>
      </c>
      <c r="D34" s="2"/>
      <c r="E34" s="2">
        <v>13363.933333333334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>
        <v>3648.6333333333332</v>
      </c>
      <c r="Q34" s="2"/>
      <c r="R34" s="2"/>
      <c r="S34" s="2"/>
      <c r="T34" s="2"/>
      <c r="U34" s="2"/>
      <c r="V34" s="2">
        <v>5181.8666666666668</v>
      </c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120">
        <v>22194.433333333334</v>
      </c>
      <c r="AI34" s="66">
        <f t="shared" si="0"/>
        <v>3170.6333333333337</v>
      </c>
    </row>
    <row r="35" spans="1:35" x14ac:dyDescent="0.25">
      <c r="A35" s="4"/>
      <c r="B35" s="4" t="s">
        <v>167</v>
      </c>
      <c r="C35" t="s">
        <v>168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>
        <v>9173.15</v>
      </c>
      <c r="AC35" s="2"/>
      <c r="AD35" s="2"/>
      <c r="AE35" s="2"/>
      <c r="AF35" s="2"/>
      <c r="AG35" s="2"/>
      <c r="AH35" s="120">
        <v>9173.15</v>
      </c>
      <c r="AI35" s="66">
        <f t="shared" si="0"/>
        <v>1310.45</v>
      </c>
    </row>
    <row r="36" spans="1:35" x14ac:dyDescent="0.25">
      <c r="A36" s="4"/>
      <c r="B36" s="4" t="s">
        <v>169</v>
      </c>
      <c r="C36" t="s">
        <v>170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>
        <v>8815.3333333333321</v>
      </c>
      <c r="Q36" s="2"/>
      <c r="R36" s="2"/>
      <c r="S36" s="2"/>
      <c r="T36" s="2"/>
      <c r="U36" s="2"/>
      <c r="V36" s="2"/>
      <c r="W36" s="2"/>
      <c r="X36" s="2">
        <v>6841.3333333333339</v>
      </c>
      <c r="Y36" s="2"/>
      <c r="Z36" s="2"/>
      <c r="AA36" s="2"/>
      <c r="AB36" s="2">
        <v>11625.949999999999</v>
      </c>
      <c r="AC36" s="2"/>
      <c r="AD36" s="2"/>
      <c r="AE36" s="2"/>
      <c r="AF36" s="2"/>
      <c r="AG36" s="2"/>
      <c r="AH36" s="120">
        <v>27282.616666666665</v>
      </c>
      <c r="AI36" s="66">
        <f t="shared" si="0"/>
        <v>3897.5166666666664</v>
      </c>
    </row>
    <row r="37" spans="1:35" x14ac:dyDescent="0.25">
      <c r="A37" s="4"/>
      <c r="B37" s="4" t="s">
        <v>171</v>
      </c>
      <c r="C37" t="s">
        <v>172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>
        <v>681.80000000000007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>
        <v>1139.1333333333332</v>
      </c>
      <c r="AC37" s="2"/>
      <c r="AD37" s="2"/>
      <c r="AE37" s="2"/>
      <c r="AF37" s="2"/>
      <c r="AG37" s="2"/>
      <c r="AH37" s="120">
        <v>1820.9333333333334</v>
      </c>
      <c r="AI37" s="66">
        <f t="shared" si="0"/>
        <v>260.13333333333333</v>
      </c>
    </row>
    <row r="38" spans="1:35" x14ac:dyDescent="0.25">
      <c r="A38" s="4"/>
      <c r="B38" s="4" t="s">
        <v>173</v>
      </c>
      <c r="C38" t="s">
        <v>174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>
        <v>291.2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120">
        <v>291.2</v>
      </c>
      <c r="AI38" s="66">
        <f t="shared" si="0"/>
        <v>41.6</v>
      </c>
    </row>
    <row r="39" spans="1:35" x14ac:dyDescent="0.25">
      <c r="A39" s="4"/>
      <c r="B39" s="4" t="s">
        <v>175</v>
      </c>
      <c r="C39" t="s">
        <v>176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>
        <v>7925.2833333333338</v>
      </c>
      <c r="O39" s="2"/>
      <c r="P39" s="2">
        <v>1410.7333333333333</v>
      </c>
      <c r="Q39" s="2"/>
      <c r="R39" s="2"/>
      <c r="S39" s="2"/>
      <c r="T39" s="2"/>
      <c r="U39" s="2"/>
      <c r="V39" s="2">
        <v>3791.9000000000005</v>
      </c>
      <c r="W39" s="2"/>
      <c r="X39" s="2"/>
      <c r="Y39" s="2"/>
      <c r="Z39" s="2"/>
      <c r="AA39" s="2"/>
      <c r="AB39" s="2">
        <v>311.73333333333335</v>
      </c>
      <c r="AC39" s="2"/>
      <c r="AD39" s="2"/>
      <c r="AE39" s="2"/>
      <c r="AF39" s="2"/>
      <c r="AG39" s="2"/>
      <c r="AH39" s="120">
        <v>13439.650000000001</v>
      </c>
      <c r="AI39" s="66">
        <f t="shared" si="0"/>
        <v>1919.9500000000003</v>
      </c>
    </row>
    <row r="40" spans="1:35" x14ac:dyDescent="0.25">
      <c r="A40" s="4"/>
      <c r="B40" s="4" t="s">
        <v>177</v>
      </c>
      <c r="C40" t="s">
        <v>178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>
        <v>1150.1000000000001</v>
      </c>
      <c r="Q40" s="2">
        <v>327.59999999999997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>
        <v>3085.3666666666668</v>
      </c>
      <c r="AC40" s="2"/>
      <c r="AD40" s="2"/>
      <c r="AE40" s="2"/>
      <c r="AF40" s="2"/>
      <c r="AG40" s="2"/>
      <c r="AH40" s="120">
        <v>4563.0666666666666</v>
      </c>
      <c r="AI40" s="66">
        <f t="shared" si="0"/>
        <v>651.86666666666667</v>
      </c>
    </row>
    <row r="41" spans="1:35" x14ac:dyDescent="0.25">
      <c r="A41" s="4"/>
      <c r="B41" s="4" t="s">
        <v>179</v>
      </c>
      <c r="C41" t="s">
        <v>180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>
        <v>327.59999999999997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>
        <v>1138.8999999999999</v>
      </c>
      <c r="AC41" s="2"/>
      <c r="AD41" s="2"/>
      <c r="AE41" s="2"/>
      <c r="AF41" s="2"/>
      <c r="AG41" s="2"/>
      <c r="AH41" s="120">
        <v>1466.4999999999998</v>
      </c>
      <c r="AI41" s="66">
        <f t="shared" si="0"/>
        <v>209.49999999999997</v>
      </c>
    </row>
    <row r="42" spans="1:35" x14ac:dyDescent="0.25">
      <c r="A42" s="4"/>
      <c r="B42" s="4" t="s">
        <v>181</v>
      </c>
      <c r="C42" t="s">
        <v>182</v>
      </c>
      <c r="D42" s="2"/>
      <c r="E42" s="2"/>
      <c r="F42" s="2"/>
      <c r="G42" s="2"/>
      <c r="H42" s="2"/>
      <c r="I42" s="2">
        <v>532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120">
        <v>532</v>
      </c>
      <c r="AI42" s="66">
        <f t="shared" si="0"/>
        <v>76</v>
      </c>
    </row>
    <row r="43" spans="1:35" x14ac:dyDescent="0.25">
      <c r="A43" s="4"/>
      <c r="B43" s="4" t="s">
        <v>183</v>
      </c>
      <c r="C43" t="s">
        <v>184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>
        <v>291.2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120">
        <v>291.2</v>
      </c>
      <c r="AI43" s="66">
        <f t="shared" si="0"/>
        <v>41.6</v>
      </c>
    </row>
    <row r="44" spans="1:35" x14ac:dyDescent="0.25">
      <c r="A44" s="4"/>
      <c r="B44" s="4" t="s">
        <v>185</v>
      </c>
      <c r="C44" t="s">
        <v>186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>
        <v>364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120">
        <v>364</v>
      </c>
      <c r="AI44" s="66">
        <f t="shared" si="0"/>
        <v>52</v>
      </c>
    </row>
    <row r="45" spans="1:35" x14ac:dyDescent="0.25">
      <c r="A45" s="4"/>
      <c r="B45" s="4" t="s">
        <v>187</v>
      </c>
      <c r="C45" t="s">
        <v>188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>
        <v>336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120">
        <v>336</v>
      </c>
      <c r="AI45" s="66">
        <f t="shared" si="0"/>
        <v>48</v>
      </c>
    </row>
    <row r="46" spans="1:35" x14ac:dyDescent="0.25">
      <c r="A46" s="4"/>
      <c r="B46" s="4" t="s">
        <v>189</v>
      </c>
      <c r="C46" t="s">
        <v>190</v>
      </c>
      <c r="D46" s="2"/>
      <c r="E46" s="2"/>
      <c r="F46" s="2"/>
      <c r="G46" s="2"/>
      <c r="H46" s="2"/>
      <c r="I46" s="2"/>
      <c r="J46" s="2">
        <v>1240.3999999999999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>
        <v>1274</v>
      </c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120">
        <v>2514.3999999999996</v>
      </c>
      <c r="AI46" s="66">
        <f t="shared" si="0"/>
        <v>359.19999999999993</v>
      </c>
    </row>
    <row r="47" spans="1:35" x14ac:dyDescent="0.25">
      <c r="A47" s="4"/>
      <c r="B47" s="4" t="s">
        <v>191</v>
      </c>
      <c r="C47" t="s">
        <v>192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>
        <v>287.7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120">
        <v>287.7</v>
      </c>
      <c r="AI47" s="66">
        <f t="shared" si="0"/>
        <v>41.1</v>
      </c>
    </row>
    <row r="48" spans="1:35" x14ac:dyDescent="0.25">
      <c r="A48" s="4"/>
      <c r="B48" s="4" t="s">
        <v>193</v>
      </c>
      <c r="C48" t="s">
        <v>194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>
        <v>327.59999999999997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120">
        <v>327.59999999999997</v>
      </c>
      <c r="AI48" s="66">
        <f t="shared" si="0"/>
        <v>46.8</v>
      </c>
    </row>
    <row r="49" spans="1:35" x14ac:dyDescent="0.25">
      <c r="A49" s="4"/>
      <c r="B49" s="4" t="s">
        <v>195</v>
      </c>
      <c r="C49" t="s">
        <v>196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>
        <v>2038.3999999999999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>
        <v>3862.8333333333335</v>
      </c>
      <c r="AC49" s="2"/>
      <c r="AD49" s="2"/>
      <c r="AE49" s="2"/>
      <c r="AF49" s="2"/>
      <c r="AG49" s="2"/>
      <c r="AH49" s="120">
        <v>5901.2333333333336</v>
      </c>
      <c r="AI49" s="66">
        <f t="shared" si="0"/>
        <v>843.03333333333342</v>
      </c>
    </row>
    <row r="50" spans="1:35" x14ac:dyDescent="0.25">
      <c r="A50" s="4"/>
      <c r="B50" s="4" t="s">
        <v>197</v>
      </c>
      <c r="C50" t="s">
        <v>198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>
        <v>327.59999999999997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120">
        <v>327.59999999999997</v>
      </c>
      <c r="AI50" s="66">
        <f t="shared" si="0"/>
        <v>46.8</v>
      </c>
    </row>
    <row r="51" spans="1:35" x14ac:dyDescent="0.25">
      <c r="A51" s="4"/>
      <c r="B51" s="4" t="s">
        <v>199</v>
      </c>
      <c r="C51" t="s">
        <v>200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>
        <v>327.59999999999997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120">
        <v>327.59999999999997</v>
      </c>
      <c r="AI51" s="66">
        <f t="shared" si="0"/>
        <v>46.8</v>
      </c>
    </row>
    <row r="52" spans="1:35" x14ac:dyDescent="0.25">
      <c r="A52" s="4"/>
      <c r="B52" s="4" t="s">
        <v>201</v>
      </c>
      <c r="C52" t="s">
        <v>202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>
        <v>291.2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120">
        <v>291.2</v>
      </c>
      <c r="AI52" s="66">
        <f t="shared" si="0"/>
        <v>41.6</v>
      </c>
    </row>
    <row r="53" spans="1:35" x14ac:dyDescent="0.25">
      <c r="A53" s="4"/>
      <c r="B53" s="4" t="s">
        <v>203</v>
      </c>
      <c r="C53" t="s">
        <v>204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>
        <v>669.19999999999993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120">
        <v>669.19999999999993</v>
      </c>
      <c r="AI53" s="66">
        <f t="shared" si="0"/>
        <v>95.6</v>
      </c>
    </row>
    <row r="54" spans="1:35" x14ac:dyDescent="0.25">
      <c r="A54" s="4"/>
      <c r="B54" s="4" t="s">
        <v>205</v>
      </c>
      <c r="C54" t="s">
        <v>206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>
        <v>291.2</v>
      </c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120">
        <v>291.2</v>
      </c>
      <c r="AI54" s="66">
        <f t="shared" si="0"/>
        <v>41.6</v>
      </c>
    </row>
    <row r="55" spans="1:35" x14ac:dyDescent="0.25">
      <c r="A55" s="4"/>
      <c r="B55" s="4" t="s">
        <v>207</v>
      </c>
      <c r="C55" t="s">
        <v>208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>
        <v>415.56666666666666</v>
      </c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120">
        <v>415.56666666666666</v>
      </c>
      <c r="AI55" s="66">
        <f t="shared" si="0"/>
        <v>59.366666666666667</v>
      </c>
    </row>
    <row r="56" spans="1:35" x14ac:dyDescent="0.25">
      <c r="A56" s="4"/>
      <c r="B56" s="4" t="s">
        <v>209</v>
      </c>
      <c r="C56" t="s">
        <v>210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>
        <v>5838</v>
      </c>
      <c r="S56" s="2"/>
      <c r="T56" s="2"/>
      <c r="U56" s="2"/>
      <c r="V56" s="2"/>
      <c r="W56" s="2"/>
      <c r="X56" s="2"/>
      <c r="Y56" s="2"/>
      <c r="Z56" s="2"/>
      <c r="AA56" s="2"/>
      <c r="AB56" s="2">
        <v>2450</v>
      </c>
      <c r="AC56" s="2"/>
      <c r="AD56" s="2"/>
      <c r="AE56" s="2"/>
      <c r="AF56" s="2"/>
      <c r="AG56" s="2"/>
      <c r="AH56" s="120">
        <v>8288</v>
      </c>
      <c r="AI56" s="66">
        <f t="shared" si="0"/>
        <v>1184</v>
      </c>
    </row>
    <row r="57" spans="1:35" x14ac:dyDescent="0.25">
      <c r="A57" s="4"/>
      <c r="B57" s="4" t="s">
        <v>211</v>
      </c>
      <c r="C57" t="s">
        <v>212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>
        <v>6728.2833333333328</v>
      </c>
      <c r="AC57" s="2"/>
      <c r="AD57" s="2"/>
      <c r="AE57" s="2"/>
      <c r="AF57" s="2"/>
      <c r="AG57" s="2"/>
      <c r="AH57" s="120">
        <v>6728.2833333333328</v>
      </c>
      <c r="AI57" s="66">
        <f t="shared" si="0"/>
        <v>961.18333333333328</v>
      </c>
    </row>
    <row r="58" spans="1:35" x14ac:dyDescent="0.25">
      <c r="A58" s="4"/>
      <c r="B58" s="4" t="s">
        <v>213</v>
      </c>
      <c r="C58" t="s">
        <v>214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>
        <v>844.19999999999993</v>
      </c>
      <c r="Q58" s="2"/>
      <c r="R58" s="2"/>
      <c r="S58" s="2"/>
      <c r="T58" s="2"/>
      <c r="U58" s="2"/>
      <c r="V58" s="2">
        <v>3822</v>
      </c>
      <c r="W58" s="2"/>
      <c r="X58" s="2">
        <v>7293.5333333333338</v>
      </c>
      <c r="Y58" s="2"/>
      <c r="Z58" s="2"/>
      <c r="AA58" s="2"/>
      <c r="AB58" s="2">
        <v>2652.5333333333333</v>
      </c>
      <c r="AC58" s="2"/>
      <c r="AD58" s="2"/>
      <c r="AE58" s="2"/>
      <c r="AF58" s="2"/>
      <c r="AG58" s="2"/>
      <c r="AH58" s="120">
        <v>14612.266666666666</v>
      </c>
      <c r="AI58" s="66">
        <f t="shared" si="0"/>
        <v>2087.4666666666667</v>
      </c>
    </row>
    <row r="59" spans="1:35" x14ac:dyDescent="0.25">
      <c r="A59" s="4"/>
      <c r="B59" s="4" t="s">
        <v>215</v>
      </c>
      <c r="C59" t="s">
        <v>216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>
        <v>287.7</v>
      </c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120">
        <v>287.7</v>
      </c>
      <c r="AI59" s="66">
        <f t="shared" si="0"/>
        <v>41.1</v>
      </c>
    </row>
    <row r="60" spans="1:35" x14ac:dyDescent="0.25">
      <c r="A60" s="4"/>
      <c r="B60" s="4" t="s">
        <v>217</v>
      </c>
      <c r="C60" t="s">
        <v>218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>
        <v>291.2</v>
      </c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120">
        <v>291.2</v>
      </c>
      <c r="AI60" s="66">
        <f t="shared" si="0"/>
        <v>41.6</v>
      </c>
    </row>
    <row r="61" spans="1:35" x14ac:dyDescent="0.25">
      <c r="A61" s="4"/>
      <c r="B61" s="4" t="s">
        <v>219</v>
      </c>
      <c r="C61" t="s">
        <v>220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>
        <v>347.2</v>
      </c>
      <c r="R61" s="2"/>
      <c r="S61" s="2"/>
      <c r="T61" s="2"/>
      <c r="U61" s="2"/>
      <c r="V61" s="2">
        <v>1596</v>
      </c>
      <c r="W61" s="2"/>
      <c r="X61" s="2"/>
      <c r="Y61" s="2"/>
      <c r="Z61" s="2"/>
      <c r="AA61" s="2"/>
      <c r="AB61" s="2">
        <v>3209.5</v>
      </c>
      <c r="AC61" s="2"/>
      <c r="AD61" s="2"/>
      <c r="AE61" s="2"/>
      <c r="AF61" s="2"/>
      <c r="AG61" s="2"/>
      <c r="AH61" s="120">
        <v>5152.7</v>
      </c>
      <c r="AI61" s="66">
        <f t="shared" si="0"/>
        <v>736.1</v>
      </c>
    </row>
    <row r="62" spans="1:35" x14ac:dyDescent="0.25">
      <c r="A62" s="4"/>
      <c r="B62" s="4" t="s">
        <v>221</v>
      </c>
      <c r="C62" t="s">
        <v>222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>
        <v>287.7</v>
      </c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120">
        <v>287.7</v>
      </c>
      <c r="AI62" s="66">
        <f t="shared" si="0"/>
        <v>41.1</v>
      </c>
    </row>
    <row r="63" spans="1:35" x14ac:dyDescent="0.25">
      <c r="A63" s="4"/>
      <c r="B63" s="4" t="s">
        <v>223</v>
      </c>
      <c r="C63" t="s">
        <v>224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>
        <v>1946</v>
      </c>
      <c r="S63" s="2"/>
      <c r="T63" s="2"/>
      <c r="U63" s="2"/>
      <c r="V63" s="2"/>
      <c r="W63" s="2"/>
      <c r="X63" s="2"/>
      <c r="Y63" s="2"/>
      <c r="Z63" s="2"/>
      <c r="AA63" s="2"/>
      <c r="AB63" s="2">
        <v>2327.5</v>
      </c>
      <c r="AC63" s="2"/>
      <c r="AD63" s="2"/>
      <c r="AE63" s="2"/>
      <c r="AF63" s="2"/>
      <c r="AG63" s="2"/>
      <c r="AH63" s="120">
        <v>4273.5</v>
      </c>
      <c r="AI63" s="66">
        <f t="shared" si="0"/>
        <v>610.5</v>
      </c>
    </row>
    <row r="64" spans="1:35" x14ac:dyDescent="0.25">
      <c r="A64" s="4"/>
      <c r="B64" s="4" t="s">
        <v>225</v>
      </c>
      <c r="C64" t="s">
        <v>226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>
        <v>327.59999999999997</v>
      </c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120">
        <v>327.59999999999997</v>
      </c>
      <c r="AI64" s="66">
        <f t="shared" si="0"/>
        <v>46.8</v>
      </c>
    </row>
    <row r="65" spans="1:35" x14ac:dyDescent="0.25">
      <c r="A65" s="4"/>
      <c r="B65" s="4" t="s">
        <v>227</v>
      </c>
      <c r="C65" t="s">
        <v>228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>
        <v>1741.1333333333332</v>
      </c>
      <c r="W65" s="2"/>
      <c r="X65" s="2"/>
      <c r="Y65" s="2"/>
      <c r="Z65" s="2"/>
      <c r="AA65" s="2"/>
      <c r="AB65" s="2">
        <v>4803.75</v>
      </c>
      <c r="AC65" s="2"/>
      <c r="AD65" s="2"/>
      <c r="AE65" s="2"/>
      <c r="AF65" s="2"/>
      <c r="AG65" s="2"/>
      <c r="AH65" s="120">
        <v>6544.8833333333332</v>
      </c>
      <c r="AI65" s="66">
        <f t="shared" si="0"/>
        <v>934.98333333333335</v>
      </c>
    </row>
    <row r="66" spans="1:35" x14ac:dyDescent="0.25">
      <c r="A66" s="4"/>
      <c r="B66" s="4" t="s">
        <v>229</v>
      </c>
      <c r="C66" t="s">
        <v>230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>
        <v>291.2</v>
      </c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120">
        <v>291.2</v>
      </c>
      <c r="AI66" s="66">
        <f t="shared" si="0"/>
        <v>41.6</v>
      </c>
    </row>
    <row r="67" spans="1:35" x14ac:dyDescent="0.25">
      <c r="A67" s="4"/>
      <c r="B67" s="4" t="s">
        <v>231</v>
      </c>
      <c r="C67" t="s">
        <v>232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>
        <v>1225</v>
      </c>
      <c r="AC67" s="2"/>
      <c r="AD67" s="2"/>
      <c r="AE67" s="2"/>
      <c r="AF67" s="2"/>
      <c r="AG67" s="2"/>
      <c r="AH67" s="120">
        <v>1225</v>
      </c>
      <c r="AI67" s="66">
        <f t="shared" si="0"/>
        <v>175</v>
      </c>
    </row>
    <row r="68" spans="1:35" x14ac:dyDescent="0.25">
      <c r="A68" s="4"/>
      <c r="B68" s="4" t="s">
        <v>233</v>
      </c>
      <c r="C68" t="s">
        <v>234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>
        <v>364</v>
      </c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120">
        <v>364</v>
      </c>
      <c r="AI68" s="66">
        <f t="shared" si="0"/>
        <v>52</v>
      </c>
    </row>
    <row r="69" spans="1:35" x14ac:dyDescent="0.25">
      <c r="A69" s="4"/>
      <c r="B69" s="4" t="s">
        <v>235</v>
      </c>
      <c r="C69" t="s">
        <v>236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>
        <v>327.59999999999997</v>
      </c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120">
        <v>327.59999999999997</v>
      </c>
      <c r="AI69" s="66">
        <f t="shared" si="0"/>
        <v>46.8</v>
      </c>
    </row>
    <row r="70" spans="1:35" x14ac:dyDescent="0.25">
      <c r="A70" s="4"/>
      <c r="B70" s="4" t="s">
        <v>237</v>
      </c>
      <c r="C70" t="s">
        <v>238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>
        <v>1225</v>
      </c>
      <c r="AC70" s="2"/>
      <c r="AD70" s="2"/>
      <c r="AE70" s="2"/>
      <c r="AF70" s="2"/>
      <c r="AG70" s="2"/>
      <c r="AH70" s="120">
        <v>1225</v>
      </c>
      <c r="AI70" s="66">
        <f t="shared" si="0"/>
        <v>175</v>
      </c>
    </row>
    <row r="71" spans="1:35" x14ac:dyDescent="0.25">
      <c r="A71" s="4"/>
      <c r="B71" s="4" t="s">
        <v>239</v>
      </c>
      <c r="C71" t="s">
        <v>240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>
        <v>1045.8</v>
      </c>
      <c r="AC71" s="2"/>
      <c r="AD71" s="2"/>
      <c r="AE71" s="2"/>
      <c r="AF71" s="2"/>
      <c r="AG71" s="2"/>
      <c r="AH71" s="120">
        <v>1045.8</v>
      </c>
      <c r="AI71" s="66">
        <f t="shared" ref="AI71:AI134" si="1">AH71/7</f>
        <v>149.4</v>
      </c>
    </row>
    <row r="72" spans="1:35" x14ac:dyDescent="0.25">
      <c r="A72" s="4"/>
      <c r="B72" s="4" t="s">
        <v>241</v>
      </c>
      <c r="C72" t="s">
        <v>242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>
        <v>6675.6666666666661</v>
      </c>
      <c r="AC72" s="2"/>
      <c r="AD72" s="2"/>
      <c r="AE72" s="2"/>
      <c r="AF72" s="2"/>
      <c r="AG72" s="2"/>
      <c r="AH72" s="120">
        <v>6675.6666666666661</v>
      </c>
      <c r="AI72" s="66">
        <f t="shared" si="1"/>
        <v>953.66666666666663</v>
      </c>
    </row>
    <row r="73" spans="1:35" x14ac:dyDescent="0.25">
      <c r="A73" s="4"/>
      <c r="B73" s="4" t="s">
        <v>243</v>
      </c>
      <c r="C73" t="s">
        <v>244</v>
      </c>
      <c r="D73" s="2"/>
      <c r="E73" s="2">
        <v>3940.0666666666666</v>
      </c>
      <c r="F73" s="2"/>
      <c r="G73" s="2"/>
      <c r="H73" s="2"/>
      <c r="I73" s="2">
        <v>1891.3999999999999</v>
      </c>
      <c r="J73" s="2">
        <v>453.59999999999997</v>
      </c>
      <c r="K73" s="2"/>
      <c r="L73" s="2"/>
      <c r="M73" s="2"/>
      <c r="N73" s="2">
        <v>5704.3</v>
      </c>
      <c r="O73" s="2"/>
      <c r="P73" s="2">
        <v>1308.3</v>
      </c>
      <c r="Q73" s="2"/>
      <c r="R73" s="2"/>
      <c r="S73" s="2"/>
      <c r="T73" s="2"/>
      <c r="U73" s="2"/>
      <c r="V73" s="2">
        <v>4942</v>
      </c>
      <c r="W73" s="2"/>
      <c r="X73" s="2">
        <v>4789.05</v>
      </c>
      <c r="Y73" s="2"/>
      <c r="Z73" s="2"/>
      <c r="AA73" s="2"/>
      <c r="AB73" s="2">
        <v>7855.9833333333336</v>
      </c>
      <c r="AC73" s="2"/>
      <c r="AD73" s="2"/>
      <c r="AE73" s="2"/>
      <c r="AF73" s="2"/>
      <c r="AG73" s="2"/>
      <c r="AH73" s="120">
        <v>30884.699999999997</v>
      </c>
      <c r="AI73" s="66">
        <f t="shared" si="1"/>
        <v>4412.0999999999995</v>
      </c>
    </row>
    <row r="74" spans="1:35" x14ac:dyDescent="0.25">
      <c r="A74" s="4"/>
      <c r="B74" s="4" t="s">
        <v>245</v>
      </c>
      <c r="C74" t="s">
        <v>246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>
        <v>904.39999999999986</v>
      </c>
      <c r="W74" s="2"/>
      <c r="X74" s="2"/>
      <c r="Y74" s="2"/>
      <c r="Z74" s="2"/>
      <c r="AA74" s="2"/>
      <c r="AB74" s="2">
        <v>1150.3333333333335</v>
      </c>
      <c r="AC74" s="2"/>
      <c r="AD74" s="2"/>
      <c r="AE74" s="2"/>
      <c r="AF74" s="2"/>
      <c r="AG74" s="2"/>
      <c r="AH74" s="120">
        <v>2054.7333333333336</v>
      </c>
      <c r="AI74" s="66">
        <f t="shared" si="1"/>
        <v>293.53333333333336</v>
      </c>
    </row>
    <row r="75" spans="1:35" x14ac:dyDescent="0.25">
      <c r="A75" s="4"/>
      <c r="B75" s="4" t="s">
        <v>247</v>
      </c>
      <c r="C75" t="s">
        <v>248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>
        <v>1042.0666666666666</v>
      </c>
      <c r="AC75" s="2"/>
      <c r="AD75" s="2"/>
      <c r="AE75" s="2"/>
      <c r="AF75" s="2"/>
      <c r="AG75" s="2"/>
      <c r="AH75" s="120">
        <v>1042.0666666666666</v>
      </c>
      <c r="AI75" s="66">
        <f t="shared" si="1"/>
        <v>148.86666666666665</v>
      </c>
    </row>
    <row r="76" spans="1:35" x14ac:dyDescent="0.25">
      <c r="A76" s="4"/>
      <c r="B76" s="4" t="s">
        <v>249</v>
      </c>
      <c r="C76" t="s">
        <v>250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>
        <v>1164.8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120">
        <v>1164.8</v>
      </c>
      <c r="AI76" s="66">
        <f t="shared" si="1"/>
        <v>166.4</v>
      </c>
    </row>
    <row r="77" spans="1:35" x14ac:dyDescent="0.25">
      <c r="A77" s="4"/>
      <c r="B77" s="4" t="s">
        <v>251</v>
      </c>
      <c r="C77" t="s">
        <v>252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>
        <v>691.6</v>
      </c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120">
        <v>691.6</v>
      </c>
      <c r="AI77" s="66">
        <f t="shared" si="1"/>
        <v>98.8</v>
      </c>
    </row>
    <row r="78" spans="1:35" x14ac:dyDescent="0.25">
      <c r="A78" s="4"/>
      <c r="B78" s="4" t="s">
        <v>253</v>
      </c>
      <c r="C78" t="s">
        <v>254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>
        <v>327.59999999999997</v>
      </c>
      <c r="R78" s="2"/>
      <c r="S78" s="2"/>
      <c r="T78" s="2"/>
      <c r="U78" s="2"/>
      <c r="V78" s="2">
        <v>2050.7666666666664</v>
      </c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120">
        <v>2378.3666666666663</v>
      </c>
      <c r="AI78" s="66">
        <f t="shared" si="1"/>
        <v>339.76666666666659</v>
      </c>
    </row>
    <row r="79" spans="1:35" x14ac:dyDescent="0.25">
      <c r="A79" s="4"/>
      <c r="B79" s="4" t="s">
        <v>255</v>
      </c>
      <c r="C79" t="s">
        <v>256</v>
      </c>
      <c r="D79" s="2"/>
      <c r="E79" s="2"/>
      <c r="F79" s="2"/>
      <c r="G79" s="2"/>
      <c r="H79" s="2">
        <v>107.10000000000001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120">
        <v>107.10000000000001</v>
      </c>
      <c r="AI79" s="66">
        <f t="shared" si="1"/>
        <v>15.3</v>
      </c>
    </row>
    <row r="80" spans="1:35" x14ac:dyDescent="0.25">
      <c r="A80" s="4"/>
      <c r="B80" s="4" t="s">
        <v>257</v>
      </c>
      <c r="C80" t="s">
        <v>258</v>
      </c>
      <c r="D80" s="2"/>
      <c r="E80" s="2">
        <v>3846.0333333333328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>
        <v>1274</v>
      </c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120">
        <v>5120.0333333333328</v>
      </c>
      <c r="AI80" s="66">
        <f t="shared" si="1"/>
        <v>731.43333333333328</v>
      </c>
    </row>
    <row r="81" spans="1:35" x14ac:dyDescent="0.25">
      <c r="A81" s="4"/>
      <c r="B81" s="4" t="s">
        <v>259</v>
      </c>
      <c r="C81" t="s">
        <v>260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>
        <v>1172.7333333333333</v>
      </c>
      <c r="AC81" s="2"/>
      <c r="AD81" s="2"/>
      <c r="AE81" s="2"/>
      <c r="AF81" s="2"/>
      <c r="AG81" s="2"/>
      <c r="AH81" s="120">
        <v>1172.7333333333333</v>
      </c>
      <c r="AI81" s="66">
        <f t="shared" si="1"/>
        <v>167.53333333333333</v>
      </c>
    </row>
    <row r="82" spans="1:35" x14ac:dyDescent="0.25">
      <c r="A82" s="4"/>
      <c r="B82" s="4" t="s">
        <v>261</v>
      </c>
      <c r="C82" t="s">
        <v>262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>
        <v>1306.2</v>
      </c>
      <c r="W82" s="2"/>
      <c r="X82" s="2"/>
      <c r="Y82" s="2"/>
      <c r="Z82" s="2"/>
      <c r="AA82" s="2"/>
      <c r="AB82" s="2">
        <v>2960.2999999999997</v>
      </c>
      <c r="AC82" s="2"/>
      <c r="AD82" s="2"/>
      <c r="AE82" s="2"/>
      <c r="AF82" s="2"/>
      <c r="AG82" s="2"/>
      <c r="AH82" s="120">
        <v>4266.5</v>
      </c>
      <c r="AI82" s="66">
        <f t="shared" si="1"/>
        <v>609.5</v>
      </c>
    </row>
    <row r="83" spans="1:35" x14ac:dyDescent="0.25">
      <c r="A83" s="4"/>
      <c r="B83" s="4" t="s">
        <v>263</v>
      </c>
      <c r="C83" t="s">
        <v>264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>
        <v>8261.4</v>
      </c>
      <c r="O83" s="2"/>
      <c r="P83" s="2"/>
      <c r="Q83" s="2"/>
      <c r="R83" s="2"/>
      <c r="S83" s="2"/>
      <c r="T83" s="2"/>
      <c r="U83" s="2"/>
      <c r="V83" s="2">
        <v>1109.5</v>
      </c>
      <c r="W83" s="2">
        <v>2864.4</v>
      </c>
      <c r="X83" s="2"/>
      <c r="Y83" s="2"/>
      <c r="Z83" s="2"/>
      <c r="AA83" s="2"/>
      <c r="AB83" s="2">
        <v>1191.3999999999999</v>
      </c>
      <c r="AC83" s="2"/>
      <c r="AD83" s="2"/>
      <c r="AE83" s="2"/>
      <c r="AF83" s="2"/>
      <c r="AG83" s="2"/>
      <c r="AH83" s="120">
        <v>13426.699999999999</v>
      </c>
      <c r="AI83" s="66">
        <f t="shared" si="1"/>
        <v>1918.1</v>
      </c>
    </row>
    <row r="84" spans="1:35" x14ac:dyDescent="0.25">
      <c r="A84" s="4"/>
      <c r="B84" s="4" t="s">
        <v>265</v>
      </c>
      <c r="C84" t="s">
        <v>266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>
        <v>436.8</v>
      </c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120">
        <v>436.8</v>
      </c>
      <c r="AI84" s="66">
        <f t="shared" si="1"/>
        <v>62.4</v>
      </c>
    </row>
    <row r="85" spans="1:35" x14ac:dyDescent="0.25">
      <c r="A85" s="4"/>
      <c r="B85" s="4" t="s">
        <v>267</v>
      </c>
      <c r="C85" t="s">
        <v>268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>
        <v>291.2</v>
      </c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120">
        <v>291.2</v>
      </c>
      <c r="AI85" s="66">
        <f t="shared" si="1"/>
        <v>41.6</v>
      </c>
    </row>
    <row r="86" spans="1:35" x14ac:dyDescent="0.25">
      <c r="A86" s="4"/>
      <c r="B86" s="4" t="s">
        <v>269</v>
      </c>
      <c r="C86" t="s">
        <v>270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>
        <v>327.59999999999997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120">
        <v>327.59999999999997</v>
      </c>
      <c r="AI86" s="66">
        <f t="shared" si="1"/>
        <v>46.8</v>
      </c>
    </row>
    <row r="87" spans="1:35" x14ac:dyDescent="0.25">
      <c r="A87" s="4"/>
      <c r="B87" s="4" t="s">
        <v>271</v>
      </c>
      <c r="C87" t="s">
        <v>272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>
        <v>291.2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120">
        <v>291.2</v>
      </c>
      <c r="AI87" s="66">
        <f t="shared" si="1"/>
        <v>41.6</v>
      </c>
    </row>
    <row r="88" spans="1:35" x14ac:dyDescent="0.25">
      <c r="A88" s="4"/>
      <c r="B88" s="4" t="s">
        <v>273</v>
      </c>
      <c r="C88" t="s">
        <v>274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>
        <v>2378.1333333333332</v>
      </c>
      <c r="W88" s="2"/>
      <c r="X88" s="2"/>
      <c r="Y88" s="2"/>
      <c r="Z88" s="2"/>
      <c r="AA88" s="2"/>
      <c r="AB88" s="2">
        <v>5350.3333333333339</v>
      </c>
      <c r="AC88" s="2"/>
      <c r="AD88" s="2"/>
      <c r="AE88" s="2"/>
      <c r="AF88" s="2"/>
      <c r="AG88" s="2"/>
      <c r="AH88" s="120">
        <v>7728.4666666666672</v>
      </c>
      <c r="AI88" s="66">
        <f t="shared" si="1"/>
        <v>1104.0666666666668</v>
      </c>
    </row>
    <row r="89" spans="1:35" x14ac:dyDescent="0.25">
      <c r="A89" s="4"/>
      <c r="B89" s="4" t="s">
        <v>275</v>
      </c>
      <c r="C89" t="s">
        <v>276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>
        <v>1274</v>
      </c>
      <c r="W89" s="2"/>
      <c r="X89" s="2"/>
      <c r="Y89" s="2"/>
      <c r="Z89" s="2"/>
      <c r="AA89" s="2"/>
      <c r="AB89" s="2">
        <v>2111.4333333333334</v>
      </c>
      <c r="AC89" s="2"/>
      <c r="AD89" s="2"/>
      <c r="AE89" s="2"/>
      <c r="AF89" s="2"/>
      <c r="AG89" s="2"/>
      <c r="AH89" s="120">
        <v>3385.4333333333334</v>
      </c>
      <c r="AI89" s="66">
        <f t="shared" si="1"/>
        <v>483.63333333333333</v>
      </c>
    </row>
    <row r="90" spans="1:35" x14ac:dyDescent="0.25">
      <c r="A90" s="4"/>
      <c r="B90" s="4" t="s">
        <v>277</v>
      </c>
      <c r="C90" t="s">
        <v>278</v>
      </c>
      <c r="D90" s="2"/>
      <c r="E90" s="2"/>
      <c r="F90" s="2"/>
      <c r="G90" s="2"/>
      <c r="H90" s="2"/>
      <c r="I90" s="2"/>
      <c r="J90" s="2">
        <v>5034.1666666666661</v>
      </c>
      <c r="K90" s="2"/>
      <c r="L90" s="2"/>
      <c r="M90" s="2"/>
      <c r="N90" s="2">
        <v>6201.5333333333328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120">
        <v>11235.699999999999</v>
      </c>
      <c r="AI90" s="66">
        <f t="shared" si="1"/>
        <v>1605.1</v>
      </c>
    </row>
    <row r="91" spans="1:35" x14ac:dyDescent="0.25">
      <c r="A91" s="4"/>
      <c r="B91" s="4" t="s">
        <v>279</v>
      </c>
      <c r="C91" t="s">
        <v>280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>
        <v>2548</v>
      </c>
      <c r="W91" s="2"/>
      <c r="X91" s="2">
        <v>8230.4833333333336</v>
      </c>
      <c r="Y91" s="2"/>
      <c r="Z91" s="2"/>
      <c r="AA91" s="2"/>
      <c r="AB91" s="2"/>
      <c r="AC91" s="2"/>
      <c r="AD91" s="2"/>
      <c r="AE91" s="2"/>
      <c r="AF91" s="2"/>
      <c r="AG91" s="2"/>
      <c r="AH91" s="120">
        <v>10778.483333333334</v>
      </c>
      <c r="AI91" s="66">
        <f t="shared" si="1"/>
        <v>1539.7833333333333</v>
      </c>
    </row>
    <row r="92" spans="1:35" x14ac:dyDescent="0.25">
      <c r="A92" s="4"/>
      <c r="B92" s="4" t="s">
        <v>281</v>
      </c>
      <c r="C92" t="s">
        <v>282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>
        <v>255.73333333333332</v>
      </c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120">
        <v>255.73333333333332</v>
      </c>
      <c r="AI92" s="66">
        <f t="shared" si="1"/>
        <v>36.533333333333331</v>
      </c>
    </row>
    <row r="93" spans="1:35" x14ac:dyDescent="0.25">
      <c r="A93" s="4"/>
      <c r="B93" s="4" t="s">
        <v>283</v>
      </c>
      <c r="C93" t="s">
        <v>284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>
        <v>4969.0666666666666</v>
      </c>
      <c r="W93" s="2"/>
      <c r="X93" s="2"/>
      <c r="Y93" s="2"/>
      <c r="Z93" s="2"/>
      <c r="AA93" s="2"/>
      <c r="AB93" s="2">
        <v>10617.25</v>
      </c>
      <c r="AC93" s="2"/>
      <c r="AD93" s="2"/>
      <c r="AE93" s="2"/>
      <c r="AF93" s="2"/>
      <c r="AG93" s="2"/>
      <c r="AH93" s="120">
        <v>15586.316666666666</v>
      </c>
      <c r="AI93" s="66">
        <f t="shared" si="1"/>
        <v>2226.6166666666663</v>
      </c>
    </row>
    <row r="94" spans="1:35" x14ac:dyDescent="0.25">
      <c r="A94" s="4"/>
      <c r="B94" s="4" t="s">
        <v>285</v>
      </c>
      <c r="C94" t="s">
        <v>286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>
        <v>642.13333333333333</v>
      </c>
      <c r="Q94" s="2">
        <v>327.59999999999997</v>
      </c>
      <c r="R94" s="2"/>
      <c r="S94" s="2"/>
      <c r="T94" s="2"/>
      <c r="U94" s="2"/>
      <c r="V94" s="2"/>
      <c r="W94" s="2"/>
      <c r="X94" s="2"/>
      <c r="Y94" s="2"/>
      <c r="Z94" s="2"/>
      <c r="AA94" s="2"/>
      <c r="AB94" s="2">
        <v>3017.583333333333</v>
      </c>
      <c r="AC94" s="2"/>
      <c r="AD94" s="2"/>
      <c r="AE94" s="2"/>
      <c r="AF94" s="2"/>
      <c r="AG94" s="2"/>
      <c r="AH94" s="120">
        <v>3987.3166666666666</v>
      </c>
      <c r="AI94" s="66">
        <f t="shared" si="1"/>
        <v>569.61666666666667</v>
      </c>
    </row>
    <row r="95" spans="1:35" x14ac:dyDescent="0.25">
      <c r="A95" s="4"/>
      <c r="B95" s="4" t="s">
        <v>287</v>
      </c>
      <c r="C95" t="s">
        <v>288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>
        <v>86.8</v>
      </c>
      <c r="Q95" s="2">
        <v>327.59999999999997</v>
      </c>
      <c r="R95" s="2"/>
      <c r="S95" s="2"/>
      <c r="T95" s="2"/>
      <c r="U95" s="2"/>
      <c r="V95" s="2"/>
      <c r="W95" s="2"/>
      <c r="X95" s="2"/>
      <c r="Y95" s="2"/>
      <c r="Z95" s="2"/>
      <c r="AA95" s="2"/>
      <c r="AB95" s="2">
        <v>3101.2333333333336</v>
      </c>
      <c r="AC95" s="2"/>
      <c r="AD95" s="2"/>
      <c r="AE95" s="2"/>
      <c r="AF95" s="2"/>
      <c r="AG95" s="2"/>
      <c r="AH95" s="120">
        <v>3515.6333333333337</v>
      </c>
      <c r="AI95" s="66">
        <f t="shared" si="1"/>
        <v>502.23333333333341</v>
      </c>
    </row>
    <row r="96" spans="1:35" x14ac:dyDescent="0.25">
      <c r="A96" s="4"/>
      <c r="B96" s="4" t="s">
        <v>289</v>
      </c>
      <c r="C96" t="s">
        <v>290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>
        <v>4551.8666666666668</v>
      </c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>
        <v>5671.05</v>
      </c>
      <c r="AC96" s="2"/>
      <c r="AD96" s="2"/>
      <c r="AE96" s="2"/>
      <c r="AF96" s="2"/>
      <c r="AG96" s="2"/>
      <c r="AH96" s="120">
        <v>10222.916666666668</v>
      </c>
      <c r="AI96" s="66">
        <f t="shared" si="1"/>
        <v>1460.4166666666667</v>
      </c>
    </row>
    <row r="97" spans="1:35" x14ac:dyDescent="0.25">
      <c r="A97" s="4"/>
      <c r="B97" s="4" t="s">
        <v>291</v>
      </c>
      <c r="C97" t="s">
        <v>292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>
        <v>737.80000000000007</v>
      </c>
      <c r="Q97" s="2"/>
      <c r="R97" s="2"/>
      <c r="S97" s="2"/>
      <c r="T97" s="2"/>
      <c r="U97" s="2"/>
      <c r="V97" s="2">
        <v>3185</v>
      </c>
      <c r="W97" s="2"/>
      <c r="X97" s="2"/>
      <c r="Y97" s="2"/>
      <c r="Z97" s="2"/>
      <c r="AA97" s="2"/>
      <c r="AB97" s="2">
        <v>6790.1166666666668</v>
      </c>
      <c r="AC97" s="2"/>
      <c r="AD97" s="2"/>
      <c r="AE97" s="2"/>
      <c r="AF97" s="2"/>
      <c r="AG97" s="2"/>
      <c r="AH97" s="120">
        <v>10712.916666666668</v>
      </c>
      <c r="AI97" s="66">
        <f t="shared" si="1"/>
        <v>1530.4166666666667</v>
      </c>
    </row>
    <row r="98" spans="1:35" x14ac:dyDescent="0.25">
      <c r="A98" s="4"/>
      <c r="B98" s="4" t="s">
        <v>293</v>
      </c>
      <c r="C98" t="s">
        <v>294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>
        <v>1571.7333333333333</v>
      </c>
      <c r="Q98" s="2"/>
      <c r="R98" s="2"/>
      <c r="S98" s="2"/>
      <c r="T98" s="2"/>
      <c r="U98" s="2"/>
      <c r="V98" s="2">
        <v>1274</v>
      </c>
      <c r="W98" s="2"/>
      <c r="X98" s="2"/>
      <c r="Y98" s="2"/>
      <c r="Z98" s="2"/>
      <c r="AA98" s="2"/>
      <c r="AB98" s="2">
        <v>1262.1000000000001</v>
      </c>
      <c r="AC98" s="2"/>
      <c r="AD98" s="2"/>
      <c r="AE98" s="2"/>
      <c r="AF98" s="2"/>
      <c r="AG98" s="2"/>
      <c r="AH98" s="120">
        <v>4107.8333333333339</v>
      </c>
      <c r="AI98" s="66">
        <f t="shared" si="1"/>
        <v>586.83333333333337</v>
      </c>
    </row>
    <row r="99" spans="1:35" x14ac:dyDescent="0.25">
      <c r="A99" s="4"/>
      <c r="B99" s="4" t="s">
        <v>449</v>
      </c>
      <c r="C99" t="s">
        <v>450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>
        <v>309.40000000000003</v>
      </c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120">
        <v>309.40000000000003</v>
      </c>
      <c r="AI99" s="66">
        <f t="shared" si="1"/>
        <v>44.2</v>
      </c>
    </row>
    <row r="100" spans="1:35" x14ac:dyDescent="0.25">
      <c r="A100" s="4"/>
      <c r="B100" s="4" t="s">
        <v>295</v>
      </c>
      <c r="C100" t="s">
        <v>296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>
        <v>1628.4333333333334</v>
      </c>
      <c r="AC100" s="2"/>
      <c r="AD100" s="2"/>
      <c r="AE100" s="2"/>
      <c r="AF100" s="2"/>
      <c r="AG100" s="2"/>
      <c r="AH100" s="120">
        <v>1628.4333333333334</v>
      </c>
      <c r="AI100" s="66">
        <f t="shared" si="1"/>
        <v>232.63333333333335</v>
      </c>
    </row>
    <row r="101" spans="1:35" x14ac:dyDescent="0.25">
      <c r="A101" s="4"/>
      <c r="B101" s="4" t="s">
        <v>297</v>
      </c>
      <c r="C101" t="s">
        <v>298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>
        <v>400.40000000000003</v>
      </c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120">
        <v>400.40000000000003</v>
      </c>
      <c r="AI101" s="66">
        <f t="shared" si="1"/>
        <v>57.2</v>
      </c>
    </row>
    <row r="102" spans="1:35" x14ac:dyDescent="0.25">
      <c r="A102" s="4"/>
      <c r="B102" s="4" t="s">
        <v>299</v>
      </c>
      <c r="C102" t="s">
        <v>300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>
        <v>436.8</v>
      </c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120">
        <v>436.8</v>
      </c>
      <c r="AI102" s="66">
        <f t="shared" si="1"/>
        <v>62.4</v>
      </c>
    </row>
    <row r="103" spans="1:35" x14ac:dyDescent="0.25">
      <c r="A103" s="4"/>
      <c r="B103" s="4" t="s">
        <v>301</v>
      </c>
      <c r="C103" t="s">
        <v>302</v>
      </c>
      <c r="D103" s="2"/>
      <c r="E103" s="2">
        <v>3882.9000000000005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>
        <v>1604.3999999999999</v>
      </c>
      <c r="Q103" s="2"/>
      <c r="R103" s="2"/>
      <c r="S103" s="2"/>
      <c r="T103" s="2"/>
      <c r="U103" s="2"/>
      <c r="V103" s="2">
        <v>1274</v>
      </c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120">
        <v>6761.3</v>
      </c>
      <c r="AI103" s="66">
        <f t="shared" si="1"/>
        <v>965.9</v>
      </c>
    </row>
    <row r="104" spans="1:35" x14ac:dyDescent="0.25">
      <c r="A104" s="4"/>
      <c r="B104" s="4" t="s">
        <v>303</v>
      </c>
      <c r="C104" t="s">
        <v>305</v>
      </c>
      <c r="D104" s="2"/>
      <c r="E104" s="2">
        <v>5838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>
        <v>5635.9333333333334</v>
      </c>
      <c r="Q104" s="2"/>
      <c r="R104" s="2"/>
      <c r="S104" s="2"/>
      <c r="T104" s="2"/>
      <c r="U104" s="2"/>
      <c r="V104" s="2">
        <v>1274</v>
      </c>
      <c r="W104" s="2"/>
      <c r="X104" s="2"/>
      <c r="Y104" s="2"/>
      <c r="Z104" s="2"/>
      <c r="AA104" s="2"/>
      <c r="AB104" s="2">
        <v>9898.1166666666668</v>
      </c>
      <c r="AC104" s="2"/>
      <c r="AD104" s="2"/>
      <c r="AE104" s="2"/>
      <c r="AF104" s="2"/>
      <c r="AG104" s="2"/>
      <c r="AH104" s="120">
        <v>22646.050000000003</v>
      </c>
      <c r="AI104" s="66">
        <f t="shared" si="1"/>
        <v>3235.1500000000005</v>
      </c>
    </row>
    <row r="105" spans="1:35" x14ac:dyDescent="0.25">
      <c r="A105" s="4"/>
      <c r="B105" s="4" t="s">
        <v>306</v>
      </c>
      <c r="C105" t="s">
        <v>307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>
        <v>1286.3666666666668</v>
      </c>
      <c r="W105" s="2"/>
      <c r="X105" s="2"/>
      <c r="Y105" s="2"/>
      <c r="Z105" s="2"/>
      <c r="AA105" s="2"/>
      <c r="AB105" s="2">
        <v>2252.6</v>
      </c>
      <c r="AC105" s="2"/>
      <c r="AD105" s="2"/>
      <c r="AE105" s="2"/>
      <c r="AF105" s="2"/>
      <c r="AG105" s="2"/>
      <c r="AH105" s="120">
        <v>3538.9666666666667</v>
      </c>
      <c r="AI105" s="66">
        <f t="shared" si="1"/>
        <v>505.56666666666666</v>
      </c>
    </row>
    <row r="106" spans="1:35" x14ac:dyDescent="0.25">
      <c r="A106" s="4"/>
      <c r="B106" s="4" t="s">
        <v>308</v>
      </c>
      <c r="C106" t="s">
        <v>309</v>
      </c>
      <c r="D106" s="2"/>
      <c r="E106" s="2"/>
      <c r="F106" s="2"/>
      <c r="G106" s="2"/>
      <c r="H106" s="2"/>
      <c r="I106" s="2">
        <v>3907.1666666666665</v>
      </c>
      <c r="J106" s="2"/>
      <c r="K106" s="2"/>
      <c r="L106" s="2"/>
      <c r="M106" s="2"/>
      <c r="N106" s="2"/>
      <c r="O106" s="2"/>
      <c r="P106" s="2">
        <v>823.66666666666674</v>
      </c>
      <c r="Q106" s="2"/>
      <c r="R106" s="2"/>
      <c r="S106" s="2"/>
      <c r="T106" s="2"/>
      <c r="U106" s="2"/>
      <c r="V106" s="2">
        <v>3822</v>
      </c>
      <c r="W106" s="2"/>
      <c r="X106" s="2"/>
      <c r="Y106" s="2"/>
      <c r="Z106" s="2"/>
      <c r="AA106" s="2"/>
      <c r="AB106" s="2">
        <v>4250.9833333333336</v>
      </c>
      <c r="AC106" s="2"/>
      <c r="AD106" s="2"/>
      <c r="AE106" s="2"/>
      <c r="AF106" s="2"/>
      <c r="AG106" s="2"/>
      <c r="AH106" s="120">
        <v>12803.816666666666</v>
      </c>
      <c r="AI106" s="66">
        <f t="shared" si="1"/>
        <v>1829.1166666666666</v>
      </c>
    </row>
    <row r="107" spans="1:35" x14ac:dyDescent="0.25">
      <c r="A107" s="4"/>
      <c r="B107" s="4" t="s">
        <v>310</v>
      </c>
      <c r="C107" t="s">
        <v>311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>
        <v>383.59999999999997</v>
      </c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120">
        <v>383.59999999999997</v>
      </c>
      <c r="AI107" s="66">
        <f t="shared" si="1"/>
        <v>54.8</v>
      </c>
    </row>
    <row r="108" spans="1:35" x14ac:dyDescent="0.25">
      <c r="A108" s="4"/>
      <c r="B108" s="4" t="s">
        <v>312</v>
      </c>
      <c r="C108" t="s">
        <v>313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>
        <v>1260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>
        <v>326.66666666666663</v>
      </c>
      <c r="AC108" s="2"/>
      <c r="AD108" s="2"/>
      <c r="AE108" s="2"/>
      <c r="AF108" s="2"/>
      <c r="AG108" s="2"/>
      <c r="AH108" s="120">
        <v>1586.6666666666665</v>
      </c>
      <c r="AI108" s="66">
        <f t="shared" si="1"/>
        <v>226.66666666666666</v>
      </c>
    </row>
    <row r="109" spans="1:35" x14ac:dyDescent="0.25">
      <c r="A109" s="4"/>
      <c r="B109" s="4" t="s">
        <v>314</v>
      </c>
      <c r="C109" t="s">
        <v>315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>
        <v>327.59999999999997</v>
      </c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120">
        <v>327.59999999999997</v>
      </c>
      <c r="AI109" s="66">
        <f t="shared" si="1"/>
        <v>46.8</v>
      </c>
    </row>
    <row r="110" spans="1:35" x14ac:dyDescent="0.25">
      <c r="A110" s="4"/>
      <c r="B110" s="4" t="s">
        <v>316</v>
      </c>
      <c r="C110" t="s">
        <v>317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>
        <v>278.13333333333333</v>
      </c>
      <c r="AE110" s="2"/>
      <c r="AF110" s="2"/>
      <c r="AG110" s="2"/>
      <c r="AH110" s="120">
        <v>278.13333333333333</v>
      </c>
      <c r="AI110" s="66">
        <f t="shared" si="1"/>
        <v>39.733333333333334</v>
      </c>
    </row>
    <row r="111" spans="1:35" x14ac:dyDescent="0.25">
      <c r="A111" s="4"/>
      <c r="B111" s="4" t="s">
        <v>318</v>
      </c>
      <c r="C111" t="s">
        <v>319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>
        <v>3864.9333333333334</v>
      </c>
      <c r="W111" s="2"/>
      <c r="X111" s="2"/>
      <c r="Y111" s="2"/>
      <c r="Z111" s="2"/>
      <c r="AA111" s="2"/>
      <c r="AB111" s="2">
        <v>9918.5333333333328</v>
      </c>
      <c r="AC111" s="2"/>
      <c r="AD111" s="2"/>
      <c r="AE111" s="2"/>
      <c r="AF111" s="2"/>
      <c r="AG111" s="2"/>
      <c r="AH111" s="120">
        <v>13783.466666666667</v>
      </c>
      <c r="AI111" s="66">
        <f t="shared" si="1"/>
        <v>1969.0666666666668</v>
      </c>
    </row>
    <row r="112" spans="1:35" x14ac:dyDescent="0.25">
      <c r="A112" s="4"/>
      <c r="B112" s="4" t="s">
        <v>320</v>
      </c>
      <c r="C112" t="s">
        <v>321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>
        <v>415.56666666666666</v>
      </c>
      <c r="V112" s="2">
        <v>552.06666666666661</v>
      </c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120">
        <v>967.63333333333321</v>
      </c>
      <c r="AI112" s="66">
        <f t="shared" si="1"/>
        <v>138.23333333333332</v>
      </c>
    </row>
    <row r="113" spans="1:35" x14ac:dyDescent="0.25">
      <c r="A113" s="4"/>
      <c r="B113" s="4" t="s">
        <v>322</v>
      </c>
      <c r="C113" t="s">
        <v>323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>
        <v>327.59999999999997</v>
      </c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120">
        <v>327.59999999999997</v>
      </c>
      <c r="AI113" s="66">
        <f t="shared" si="1"/>
        <v>46.8</v>
      </c>
    </row>
    <row r="114" spans="1:35" x14ac:dyDescent="0.25">
      <c r="A114" s="4"/>
      <c r="B114" s="4" t="s">
        <v>324</v>
      </c>
      <c r="C114" t="s">
        <v>325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>
        <v>490</v>
      </c>
      <c r="O114" s="2"/>
      <c r="P114" s="2"/>
      <c r="Q114" s="2"/>
      <c r="R114" s="2"/>
      <c r="S114" s="2"/>
      <c r="T114" s="2"/>
      <c r="U114" s="2"/>
      <c r="V114" s="2">
        <v>5096</v>
      </c>
      <c r="W114" s="2"/>
      <c r="X114" s="2"/>
      <c r="Y114" s="2"/>
      <c r="Z114" s="2"/>
      <c r="AA114" s="2"/>
      <c r="AB114" s="2">
        <v>11521.066666666666</v>
      </c>
      <c r="AC114" s="2"/>
      <c r="AD114" s="2"/>
      <c r="AE114" s="2"/>
      <c r="AF114" s="2"/>
      <c r="AG114" s="2"/>
      <c r="AH114" s="120">
        <v>17107.066666666666</v>
      </c>
      <c r="AI114" s="66">
        <f t="shared" si="1"/>
        <v>2443.8666666666663</v>
      </c>
    </row>
    <row r="115" spans="1:35" x14ac:dyDescent="0.25">
      <c r="A115" s="4"/>
      <c r="B115" s="4" t="s">
        <v>326</v>
      </c>
      <c r="C115" t="s">
        <v>327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>
        <v>6095.7166666666672</v>
      </c>
      <c r="O115" s="2"/>
      <c r="P115" s="2">
        <v>1816.9666666666667</v>
      </c>
      <c r="Q115" s="2"/>
      <c r="R115" s="2"/>
      <c r="S115" s="2"/>
      <c r="T115" s="2"/>
      <c r="U115" s="2"/>
      <c r="V115" s="2">
        <v>1274</v>
      </c>
      <c r="W115" s="2"/>
      <c r="X115" s="2"/>
      <c r="Y115" s="2"/>
      <c r="Z115" s="2"/>
      <c r="AA115" s="2"/>
      <c r="AB115" s="2">
        <v>4752.7666666666664</v>
      </c>
      <c r="AC115" s="2"/>
      <c r="AD115" s="2"/>
      <c r="AE115" s="2"/>
      <c r="AF115" s="2"/>
      <c r="AG115" s="2"/>
      <c r="AH115" s="120">
        <v>13939.45</v>
      </c>
      <c r="AI115" s="66">
        <f t="shared" si="1"/>
        <v>1991.3500000000001</v>
      </c>
    </row>
    <row r="116" spans="1:35" x14ac:dyDescent="0.25">
      <c r="A116" s="4"/>
      <c r="B116" s="4" t="s">
        <v>328</v>
      </c>
      <c r="C116" t="s">
        <v>329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>
        <v>1087.8</v>
      </c>
      <c r="Q116" s="2">
        <v>291.2</v>
      </c>
      <c r="R116" s="2"/>
      <c r="S116" s="2"/>
      <c r="T116" s="2"/>
      <c r="U116" s="2"/>
      <c r="V116" s="2">
        <v>2548</v>
      </c>
      <c r="W116" s="2"/>
      <c r="X116" s="2"/>
      <c r="Y116" s="2"/>
      <c r="Z116" s="2"/>
      <c r="AA116" s="2"/>
      <c r="AB116" s="2">
        <v>4137.4666666666672</v>
      </c>
      <c r="AC116" s="2"/>
      <c r="AD116" s="2"/>
      <c r="AE116" s="2"/>
      <c r="AF116" s="2"/>
      <c r="AG116" s="2"/>
      <c r="AH116" s="120">
        <v>8064.4666666666672</v>
      </c>
      <c r="AI116" s="66">
        <f t="shared" si="1"/>
        <v>1152.0666666666668</v>
      </c>
    </row>
    <row r="117" spans="1:35" x14ac:dyDescent="0.25">
      <c r="A117" s="4"/>
      <c r="B117" s="4" t="s">
        <v>332</v>
      </c>
      <c r="C117" t="s">
        <v>333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>
        <v>849.33333333333326</v>
      </c>
      <c r="O117" s="2"/>
      <c r="P117" s="2">
        <v>3181.9666666666667</v>
      </c>
      <c r="Q117" s="2"/>
      <c r="R117" s="2"/>
      <c r="S117" s="2"/>
      <c r="T117" s="2"/>
      <c r="U117" s="2"/>
      <c r="V117" s="2">
        <v>4969.5333333333328</v>
      </c>
      <c r="W117" s="2"/>
      <c r="X117" s="2"/>
      <c r="Y117" s="2"/>
      <c r="Z117" s="2"/>
      <c r="AA117" s="2"/>
      <c r="AB117" s="2">
        <v>11677.75</v>
      </c>
      <c r="AC117" s="2"/>
      <c r="AD117" s="2"/>
      <c r="AE117" s="2"/>
      <c r="AF117" s="2"/>
      <c r="AG117" s="2"/>
      <c r="AH117" s="120">
        <v>20678.583333333332</v>
      </c>
      <c r="AI117" s="66">
        <f t="shared" si="1"/>
        <v>2954.083333333333</v>
      </c>
    </row>
    <row r="118" spans="1:35" x14ac:dyDescent="0.25">
      <c r="A118" s="4"/>
      <c r="B118" s="4" t="s">
        <v>334</v>
      </c>
      <c r="C118" t="s">
        <v>335</v>
      </c>
      <c r="D118" s="2"/>
      <c r="E118" s="2"/>
      <c r="F118" s="2"/>
      <c r="G118" s="2"/>
      <c r="H118" s="2"/>
      <c r="I118" s="2">
        <v>3782.6833333333334</v>
      </c>
      <c r="J118" s="2"/>
      <c r="K118" s="2"/>
      <c r="L118" s="2"/>
      <c r="M118" s="2"/>
      <c r="N118" s="2"/>
      <c r="O118" s="2"/>
      <c r="P118" s="2">
        <v>4470.4333333333334</v>
      </c>
      <c r="Q118" s="2"/>
      <c r="R118" s="2"/>
      <c r="S118" s="2"/>
      <c r="T118" s="2"/>
      <c r="U118" s="2"/>
      <c r="V118" s="2"/>
      <c r="W118" s="2"/>
      <c r="X118" s="2">
        <v>5908.5833333333339</v>
      </c>
      <c r="Y118" s="2"/>
      <c r="Z118" s="2"/>
      <c r="AA118" s="2"/>
      <c r="AB118" s="2">
        <v>4040.8666666666668</v>
      </c>
      <c r="AC118" s="2"/>
      <c r="AD118" s="2"/>
      <c r="AE118" s="2"/>
      <c r="AF118" s="2"/>
      <c r="AG118" s="2"/>
      <c r="AH118" s="120">
        <v>18202.566666666666</v>
      </c>
      <c r="AI118" s="66">
        <f t="shared" si="1"/>
        <v>2600.3666666666663</v>
      </c>
    </row>
    <row r="119" spans="1:35" x14ac:dyDescent="0.25">
      <c r="A119" s="4"/>
      <c r="B119" s="4" t="s">
        <v>336</v>
      </c>
      <c r="C119" t="s">
        <v>337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>
        <v>3822</v>
      </c>
      <c r="W119" s="2"/>
      <c r="X119" s="2"/>
      <c r="Y119" s="2"/>
      <c r="Z119" s="2"/>
      <c r="AA119" s="2"/>
      <c r="AB119" s="2">
        <v>10530.916666666668</v>
      </c>
      <c r="AC119" s="2"/>
      <c r="AD119" s="2"/>
      <c r="AE119" s="2"/>
      <c r="AF119" s="2"/>
      <c r="AG119" s="2"/>
      <c r="AH119" s="120">
        <v>14352.916666666668</v>
      </c>
      <c r="AI119" s="66">
        <f t="shared" si="1"/>
        <v>2050.416666666667</v>
      </c>
    </row>
    <row r="120" spans="1:35" x14ac:dyDescent="0.25">
      <c r="A120" s="4"/>
      <c r="B120" s="4" t="s">
        <v>338</v>
      </c>
      <c r="C120" t="s">
        <v>339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>
        <v>2440.666666666667</v>
      </c>
      <c r="AC120" s="2"/>
      <c r="AD120" s="2"/>
      <c r="AE120" s="2"/>
      <c r="AF120" s="2"/>
      <c r="AG120" s="2"/>
      <c r="AH120" s="120">
        <v>2440.666666666667</v>
      </c>
      <c r="AI120" s="66">
        <f t="shared" si="1"/>
        <v>348.66666666666669</v>
      </c>
    </row>
    <row r="121" spans="1:35" x14ac:dyDescent="0.25">
      <c r="A121" s="4"/>
      <c r="B121" s="4" t="s">
        <v>340</v>
      </c>
      <c r="C121" t="s">
        <v>341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>
        <v>327.59999999999997</v>
      </c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120">
        <v>327.59999999999997</v>
      </c>
      <c r="AI121" s="66">
        <f t="shared" si="1"/>
        <v>46.8</v>
      </c>
    </row>
    <row r="122" spans="1:35" x14ac:dyDescent="0.25">
      <c r="A122" s="4"/>
      <c r="B122" s="4" t="s">
        <v>342</v>
      </c>
      <c r="C122" t="s">
        <v>343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>
        <v>591.0333333333333</v>
      </c>
      <c r="AE122" s="2"/>
      <c r="AF122" s="2"/>
      <c r="AG122" s="2"/>
      <c r="AH122" s="120">
        <v>591.0333333333333</v>
      </c>
      <c r="AI122" s="66">
        <f t="shared" si="1"/>
        <v>84.433333333333323</v>
      </c>
    </row>
    <row r="123" spans="1:35" x14ac:dyDescent="0.25">
      <c r="A123" s="4"/>
      <c r="B123" s="4" t="s">
        <v>344</v>
      </c>
      <c r="C123" t="s">
        <v>345</v>
      </c>
      <c r="D123" s="2"/>
      <c r="E123" s="2"/>
      <c r="F123" s="2"/>
      <c r="G123" s="2"/>
      <c r="H123" s="2"/>
      <c r="I123" s="2">
        <v>9428.1833333333343</v>
      </c>
      <c r="J123" s="2"/>
      <c r="K123" s="2"/>
      <c r="L123" s="2"/>
      <c r="M123" s="2"/>
      <c r="N123" s="2">
        <v>5674.4333333333334</v>
      </c>
      <c r="O123" s="2"/>
      <c r="P123" s="2">
        <v>750.4</v>
      </c>
      <c r="Q123" s="2"/>
      <c r="R123" s="2"/>
      <c r="S123" s="2"/>
      <c r="T123" s="2"/>
      <c r="U123" s="2"/>
      <c r="V123" s="2">
        <v>2548</v>
      </c>
      <c r="W123" s="2"/>
      <c r="X123" s="2"/>
      <c r="Y123" s="2"/>
      <c r="Z123" s="2"/>
      <c r="AA123" s="2"/>
      <c r="AB123" s="2">
        <v>3574.4333333333334</v>
      </c>
      <c r="AC123" s="2"/>
      <c r="AD123" s="2"/>
      <c r="AE123" s="2"/>
      <c r="AF123" s="2"/>
      <c r="AG123" s="2"/>
      <c r="AH123" s="120">
        <v>21975.450000000004</v>
      </c>
      <c r="AI123" s="66">
        <f t="shared" si="1"/>
        <v>3139.3500000000008</v>
      </c>
    </row>
    <row r="124" spans="1:35" x14ac:dyDescent="0.25">
      <c r="A124" s="4"/>
      <c r="B124" s="4" t="s">
        <v>346</v>
      </c>
      <c r="C124" t="s">
        <v>347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>
        <v>291.2</v>
      </c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120">
        <v>291.2</v>
      </c>
      <c r="AI124" s="66">
        <f t="shared" si="1"/>
        <v>41.6</v>
      </c>
    </row>
    <row r="125" spans="1:35" x14ac:dyDescent="0.25">
      <c r="A125" s="4"/>
      <c r="B125" s="4" t="s">
        <v>348</v>
      </c>
      <c r="C125" t="s">
        <v>349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>
        <v>364</v>
      </c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120">
        <v>364</v>
      </c>
      <c r="AI125" s="66">
        <f t="shared" si="1"/>
        <v>52</v>
      </c>
    </row>
    <row r="126" spans="1:35" x14ac:dyDescent="0.25">
      <c r="A126" s="4"/>
      <c r="B126" s="4" t="s">
        <v>350</v>
      </c>
      <c r="C126" t="s">
        <v>351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>
        <v>327.59999999999997</v>
      </c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120">
        <v>327.59999999999997</v>
      </c>
      <c r="AI126" s="66">
        <f t="shared" si="1"/>
        <v>46.8</v>
      </c>
    </row>
    <row r="127" spans="1:35" x14ac:dyDescent="0.25">
      <c r="A127" s="4"/>
      <c r="B127" s="4" t="s">
        <v>352</v>
      </c>
      <c r="C127" t="s">
        <v>353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>
        <v>327.59999999999997</v>
      </c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>
        <v>2250.6166666666668</v>
      </c>
      <c r="AC127" s="2"/>
      <c r="AD127" s="2"/>
      <c r="AE127" s="2"/>
      <c r="AF127" s="2"/>
      <c r="AG127" s="2"/>
      <c r="AH127" s="120">
        <v>2578.2166666666667</v>
      </c>
      <c r="AI127" s="66">
        <f t="shared" si="1"/>
        <v>368.31666666666666</v>
      </c>
    </row>
    <row r="128" spans="1:35" x14ac:dyDescent="0.25">
      <c r="A128" s="4"/>
      <c r="B128" s="4" t="s">
        <v>354</v>
      </c>
      <c r="C128" t="s">
        <v>355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>
        <v>436.8</v>
      </c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120">
        <v>436.8</v>
      </c>
      <c r="AI128" s="66">
        <f t="shared" si="1"/>
        <v>62.4</v>
      </c>
    </row>
    <row r="129" spans="1:35" x14ac:dyDescent="0.25">
      <c r="A129" s="4"/>
      <c r="B129" s="4" t="s">
        <v>356</v>
      </c>
      <c r="C129" t="s">
        <v>357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>
        <v>1449.4666666666667</v>
      </c>
      <c r="Q129" s="2"/>
      <c r="R129" s="2"/>
      <c r="S129" s="2"/>
      <c r="T129" s="2"/>
      <c r="U129" s="2"/>
      <c r="V129" s="2">
        <v>509.59999999999997</v>
      </c>
      <c r="W129" s="2"/>
      <c r="X129" s="2"/>
      <c r="Y129" s="2"/>
      <c r="Z129" s="2"/>
      <c r="AA129" s="2"/>
      <c r="AB129" s="2">
        <v>5369.2333333333336</v>
      </c>
      <c r="AC129" s="2"/>
      <c r="AD129" s="2"/>
      <c r="AE129" s="2"/>
      <c r="AF129" s="2"/>
      <c r="AG129" s="2"/>
      <c r="AH129" s="120">
        <v>7328.3</v>
      </c>
      <c r="AI129" s="66">
        <f t="shared" si="1"/>
        <v>1046.9000000000001</v>
      </c>
    </row>
    <row r="130" spans="1:35" x14ac:dyDescent="0.25">
      <c r="A130" s="4"/>
      <c r="B130" s="4" t="s">
        <v>358</v>
      </c>
      <c r="C130" t="s">
        <v>359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>
        <v>1237.6000000000001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120">
        <v>1237.6000000000001</v>
      </c>
      <c r="AI130" s="66">
        <f t="shared" si="1"/>
        <v>176.8</v>
      </c>
    </row>
    <row r="131" spans="1:35" x14ac:dyDescent="0.25">
      <c r="A131" s="4"/>
      <c r="B131" s="4" t="s">
        <v>360</v>
      </c>
      <c r="C131" t="s">
        <v>361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>
        <v>255.73333333333332</v>
      </c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120">
        <v>255.73333333333332</v>
      </c>
      <c r="AI131" s="66">
        <f t="shared" si="1"/>
        <v>36.533333333333331</v>
      </c>
    </row>
    <row r="132" spans="1:35" x14ac:dyDescent="0.25">
      <c r="A132" s="4"/>
      <c r="B132" s="4" t="s">
        <v>362</v>
      </c>
      <c r="C132" t="s">
        <v>363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>
        <v>2378.1333333333332</v>
      </c>
      <c r="W132" s="2"/>
      <c r="X132" s="2"/>
      <c r="Y132" s="2"/>
      <c r="Z132" s="2"/>
      <c r="AA132" s="2"/>
      <c r="AB132" s="2">
        <v>1176.4666666666667</v>
      </c>
      <c r="AC132" s="2"/>
      <c r="AD132" s="2"/>
      <c r="AE132" s="2"/>
      <c r="AF132" s="2"/>
      <c r="AG132" s="2"/>
      <c r="AH132" s="120">
        <v>3554.6</v>
      </c>
      <c r="AI132" s="66">
        <f t="shared" si="1"/>
        <v>507.8</v>
      </c>
    </row>
    <row r="133" spans="1:35" x14ac:dyDescent="0.25">
      <c r="A133" s="4"/>
      <c r="B133" s="4" t="s">
        <v>364</v>
      </c>
      <c r="C133" t="s">
        <v>365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>
        <v>3665.9000000000005</v>
      </c>
      <c r="AC133" s="2"/>
      <c r="AD133" s="2"/>
      <c r="AE133" s="2"/>
      <c r="AF133" s="2"/>
      <c r="AG133" s="2"/>
      <c r="AH133" s="120">
        <v>3665.9000000000005</v>
      </c>
      <c r="AI133" s="66">
        <f t="shared" si="1"/>
        <v>523.70000000000005</v>
      </c>
    </row>
    <row r="134" spans="1:35" x14ac:dyDescent="0.25">
      <c r="A134" s="4"/>
      <c r="B134" s="4" t="s">
        <v>366</v>
      </c>
      <c r="C134" t="s">
        <v>367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>
        <v>291.2</v>
      </c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>
        <v>2166.5</v>
      </c>
      <c r="AC134" s="2"/>
      <c r="AD134" s="2"/>
      <c r="AE134" s="2"/>
      <c r="AF134" s="2"/>
      <c r="AG134" s="2"/>
      <c r="AH134" s="120">
        <v>2457.6999999999998</v>
      </c>
      <c r="AI134" s="66">
        <f t="shared" si="1"/>
        <v>351.09999999999997</v>
      </c>
    </row>
    <row r="135" spans="1:35" x14ac:dyDescent="0.25">
      <c r="A135" s="4"/>
      <c r="B135" s="4" t="s">
        <v>368</v>
      </c>
      <c r="C135" t="s">
        <v>369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>
        <v>2434.3666666666668</v>
      </c>
      <c r="Y135" s="2"/>
      <c r="Z135" s="2"/>
      <c r="AA135" s="2"/>
      <c r="AB135" s="2"/>
      <c r="AC135" s="2"/>
      <c r="AD135" s="2"/>
      <c r="AE135" s="2"/>
      <c r="AF135" s="2"/>
      <c r="AG135" s="2"/>
      <c r="AH135" s="120">
        <v>2434.3666666666668</v>
      </c>
      <c r="AI135" s="66">
        <f t="shared" ref="AI135:AI162" si="2">AH135/7</f>
        <v>347.76666666666671</v>
      </c>
    </row>
    <row r="136" spans="1:35" x14ac:dyDescent="0.25">
      <c r="A136" s="4"/>
      <c r="B136" s="4" t="s">
        <v>370</v>
      </c>
      <c r="C136" t="s">
        <v>371</v>
      </c>
      <c r="D136" s="2"/>
      <c r="E136" s="2">
        <v>1226.3999999999999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120">
        <v>1226.3999999999999</v>
      </c>
      <c r="AI136" s="66">
        <f t="shared" si="2"/>
        <v>175.2</v>
      </c>
    </row>
    <row r="137" spans="1:35" x14ac:dyDescent="0.25">
      <c r="A137" s="4"/>
      <c r="B137" s="4" t="s">
        <v>372</v>
      </c>
      <c r="C137" t="s">
        <v>373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>
        <v>327.59999999999997</v>
      </c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>
        <v>1135.3999999999999</v>
      </c>
      <c r="AC137" s="2"/>
      <c r="AD137" s="2"/>
      <c r="AE137" s="2"/>
      <c r="AF137" s="2"/>
      <c r="AG137" s="2"/>
      <c r="AH137" s="120">
        <v>1462.9999999999998</v>
      </c>
      <c r="AI137" s="66">
        <f t="shared" si="2"/>
        <v>208.99999999999997</v>
      </c>
    </row>
    <row r="138" spans="1:35" x14ac:dyDescent="0.25">
      <c r="A138" s="4"/>
      <c r="B138" s="4" t="s">
        <v>382</v>
      </c>
      <c r="C138" t="s">
        <v>383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>
        <v>312.90000000000003</v>
      </c>
      <c r="AE138" s="2"/>
      <c r="AF138" s="2"/>
      <c r="AG138" s="2"/>
      <c r="AH138" s="120">
        <v>312.90000000000003</v>
      </c>
      <c r="AI138" s="66">
        <f t="shared" si="2"/>
        <v>44.7</v>
      </c>
    </row>
    <row r="139" spans="1:35" x14ac:dyDescent="0.25">
      <c r="A139" s="4"/>
      <c r="B139" s="4" t="s">
        <v>384</v>
      </c>
      <c r="C139" t="s">
        <v>385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>
        <v>255.73333333333332</v>
      </c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120">
        <v>255.73333333333332</v>
      </c>
      <c r="AI139" s="66">
        <f t="shared" si="2"/>
        <v>36.533333333333331</v>
      </c>
    </row>
    <row r="140" spans="1:35" ht="15.75" thickBot="1" x14ac:dyDescent="0.3">
      <c r="A140" s="126"/>
      <c r="B140" s="4" t="s">
        <v>540</v>
      </c>
      <c r="C140" t="s">
        <v>541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>
        <v>327.59999999999997</v>
      </c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120">
        <v>327.59999999999997</v>
      </c>
      <c r="AI140" s="66"/>
    </row>
    <row r="141" spans="1:35" ht="15.75" thickBot="1" x14ac:dyDescent="0.3">
      <c r="A141" s="14" t="s">
        <v>386</v>
      </c>
      <c r="B141" s="14"/>
      <c r="C141" s="118"/>
      <c r="D141" s="16"/>
      <c r="E141" s="16">
        <v>47862.5</v>
      </c>
      <c r="F141" s="16"/>
      <c r="G141" s="16"/>
      <c r="H141" s="16">
        <v>107.10000000000001</v>
      </c>
      <c r="I141" s="16">
        <v>19888.633333333335</v>
      </c>
      <c r="J141" s="16">
        <v>9442.2999999999993</v>
      </c>
      <c r="K141" s="16"/>
      <c r="L141" s="16"/>
      <c r="M141" s="16"/>
      <c r="N141" s="16">
        <v>60394.01666666667</v>
      </c>
      <c r="O141" s="16"/>
      <c r="P141" s="16">
        <v>53963.233333333337</v>
      </c>
      <c r="Q141" s="16">
        <v>24919.999999999996</v>
      </c>
      <c r="R141" s="16">
        <v>7784</v>
      </c>
      <c r="S141" s="16"/>
      <c r="T141" s="16"/>
      <c r="U141" s="16">
        <v>2876.9999999999995</v>
      </c>
      <c r="V141" s="16">
        <v>100551.96666666667</v>
      </c>
      <c r="W141" s="16">
        <v>2864.4</v>
      </c>
      <c r="X141" s="16">
        <v>42826.116666666676</v>
      </c>
      <c r="Y141" s="16"/>
      <c r="Z141" s="16"/>
      <c r="AA141" s="16"/>
      <c r="AB141" s="16">
        <v>267094.09999999998</v>
      </c>
      <c r="AC141" s="16"/>
      <c r="AD141" s="16">
        <v>1494.9666666666667</v>
      </c>
      <c r="AE141" s="16"/>
      <c r="AF141" s="16"/>
      <c r="AG141" s="16"/>
      <c r="AH141" s="119">
        <v>642070.33333333314</v>
      </c>
      <c r="AI141" s="121">
        <f t="shared" si="2"/>
        <v>91724.333333333299</v>
      </c>
    </row>
    <row r="142" spans="1:35" x14ac:dyDescent="0.25">
      <c r="A142" s="4" t="s">
        <v>387</v>
      </c>
      <c r="B142" s="4" t="s">
        <v>388</v>
      </c>
      <c r="C142" t="s">
        <v>389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>
        <v>1632.3999999999999</v>
      </c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120">
        <v>1632.3999999999999</v>
      </c>
      <c r="AI142" s="66">
        <f t="shared" si="2"/>
        <v>233.2</v>
      </c>
    </row>
    <row r="143" spans="1:35" x14ac:dyDescent="0.25">
      <c r="A143" s="4"/>
      <c r="B143" s="4" t="s">
        <v>390</v>
      </c>
      <c r="C143" t="s">
        <v>391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>
        <v>308.7</v>
      </c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>
        <v>3026.1</v>
      </c>
      <c r="AD143" s="2"/>
      <c r="AE143" s="2"/>
      <c r="AF143" s="2"/>
      <c r="AG143" s="2"/>
      <c r="AH143" s="120">
        <v>3334.7999999999997</v>
      </c>
      <c r="AI143" s="66">
        <f t="shared" si="2"/>
        <v>476.4</v>
      </c>
    </row>
    <row r="144" spans="1:35" x14ac:dyDescent="0.25">
      <c r="A144" s="4"/>
      <c r="B144" s="4" t="s">
        <v>392</v>
      </c>
      <c r="C144" t="s">
        <v>393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>
        <v>617.4</v>
      </c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>
        <v>1412.6000000000001</v>
      </c>
      <c r="AD144" s="2"/>
      <c r="AE144" s="2"/>
      <c r="AF144" s="2"/>
      <c r="AG144" s="2"/>
      <c r="AH144" s="120">
        <v>2030</v>
      </c>
      <c r="AI144" s="66">
        <f t="shared" si="2"/>
        <v>290</v>
      </c>
    </row>
    <row r="145" spans="1:35" x14ac:dyDescent="0.25">
      <c r="A145" s="4"/>
      <c r="B145" s="4" t="s">
        <v>394</v>
      </c>
      <c r="C145" t="s">
        <v>395</v>
      </c>
      <c r="D145" s="2">
        <v>925.86666666666679</v>
      </c>
      <c r="E145" s="2"/>
      <c r="F145" s="2"/>
      <c r="G145" s="2"/>
      <c r="H145" s="2"/>
      <c r="I145" s="2"/>
      <c r="J145" s="2"/>
      <c r="K145" s="2"/>
      <c r="L145" s="2"/>
      <c r="M145" s="2">
        <v>940.33333333333337</v>
      </c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120">
        <v>1866.2000000000003</v>
      </c>
      <c r="AI145" s="66">
        <f t="shared" si="2"/>
        <v>266.60000000000002</v>
      </c>
    </row>
    <row r="146" spans="1:35" x14ac:dyDescent="0.25">
      <c r="A146" s="4"/>
      <c r="B146" s="4" t="s">
        <v>396</v>
      </c>
      <c r="C146" t="s">
        <v>397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>
        <v>2348.9666666666667</v>
      </c>
      <c r="AF146" s="2"/>
      <c r="AG146" s="2"/>
      <c r="AH146" s="120">
        <v>2348.9666666666667</v>
      </c>
      <c r="AI146" s="66">
        <f t="shared" si="2"/>
        <v>335.56666666666666</v>
      </c>
    </row>
    <row r="147" spans="1:35" x14ac:dyDescent="0.25">
      <c r="A147" s="4"/>
      <c r="B147" s="4" t="s">
        <v>447</v>
      </c>
      <c r="C147" t="s">
        <v>448</v>
      </c>
      <c r="D147" s="2"/>
      <c r="E147" s="2"/>
      <c r="F147" s="2"/>
      <c r="G147" s="2"/>
      <c r="H147" s="2"/>
      <c r="I147" s="2"/>
      <c r="J147" s="2"/>
      <c r="K147" s="2">
        <v>1704.2666666666667</v>
      </c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120">
        <v>1704.2666666666667</v>
      </c>
      <c r="AI147" s="66">
        <f t="shared" si="2"/>
        <v>243.46666666666667</v>
      </c>
    </row>
    <row r="148" spans="1:35" x14ac:dyDescent="0.25">
      <c r="A148" s="4"/>
      <c r="B148" s="4" t="s">
        <v>398</v>
      </c>
      <c r="C148" t="s">
        <v>399</v>
      </c>
      <c r="D148" s="2"/>
      <c r="E148" s="2"/>
      <c r="F148" s="2"/>
      <c r="G148" s="2"/>
      <c r="H148" s="2"/>
      <c r="I148" s="2"/>
      <c r="J148" s="2"/>
      <c r="K148" s="2">
        <v>2317</v>
      </c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>
        <v>1806</v>
      </c>
      <c r="AA148" s="2"/>
      <c r="AB148" s="2"/>
      <c r="AC148" s="2"/>
      <c r="AD148" s="2"/>
      <c r="AE148" s="2"/>
      <c r="AF148" s="2"/>
      <c r="AG148" s="2"/>
      <c r="AH148" s="120">
        <v>4123</v>
      </c>
      <c r="AI148" s="66">
        <f t="shared" si="2"/>
        <v>589</v>
      </c>
    </row>
    <row r="149" spans="1:35" x14ac:dyDescent="0.25">
      <c r="A149" s="4"/>
      <c r="B149" s="4" t="s">
        <v>400</v>
      </c>
      <c r="C149" t="s">
        <v>401</v>
      </c>
      <c r="D149" s="2"/>
      <c r="E149" s="2"/>
      <c r="F149" s="2"/>
      <c r="G149" s="2">
        <v>1721.7666666666667</v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>
        <v>1355.6666666666665</v>
      </c>
      <c r="Z149" s="2"/>
      <c r="AA149" s="2"/>
      <c r="AB149" s="2"/>
      <c r="AC149" s="2"/>
      <c r="AD149" s="2"/>
      <c r="AE149" s="2">
        <v>1421.4666666666667</v>
      </c>
      <c r="AF149" s="2"/>
      <c r="AG149" s="2"/>
      <c r="AH149" s="120">
        <v>4498.8999999999996</v>
      </c>
      <c r="AI149" s="66">
        <f t="shared" si="2"/>
        <v>642.69999999999993</v>
      </c>
    </row>
    <row r="150" spans="1:35" x14ac:dyDescent="0.25">
      <c r="A150" s="4"/>
      <c r="B150" s="4" t="s">
        <v>402</v>
      </c>
      <c r="C150" t="s">
        <v>403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>
        <v>1652</v>
      </c>
      <c r="Z150" s="2"/>
      <c r="AA150" s="2"/>
      <c r="AB150" s="2"/>
      <c r="AC150" s="2"/>
      <c r="AD150" s="2"/>
      <c r="AE150" s="2"/>
      <c r="AF150" s="2"/>
      <c r="AG150" s="2"/>
      <c r="AH150" s="120">
        <v>1652</v>
      </c>
      <c r="AI150" s="66">
        <f t="shared" si="2"/>
        <v>236</v>
      </c>
    </row>
    <row r="151" spans="1:35" x14ac:dyDescent="0.25">
      <c r="A151" s="4"/>
      <c r="B151" s="4" t="s">
        <v>404</v>
      </c>
      <c r="C151" t="s">
        <v>405</v>
      </c>
      <c r="D151" s="2"/>
      <c r="E151" s="2"/>
      <c r="F151" s="2">
        <v>1904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120">
        <v>1904</v>
      </c>
      <c r="AI151" s="66">
        <f t="shared" si="2"/>
        <v>272</v>
      </c>
    </row>
    <row r="152" spans="1:35" x14ac:dyDescent="0.25">
      <c r="A152" s="4"/>
      <c r="B152" s="4" t="s">
        <v>406</v>
      </c>
      <c r="C152" t="s">
        <v>407</v>
      </c>
      <c r="D152" s="2"/>
      <c r="E152" s="2"/>
      <c r="F152" s="2"/>
      <c r="G152" s="2"/>
      <c r="H152" s="2"/>
      <c r="I152" s="2"/>
      <c r="J152" s="2"/>
      <c r="K152" s="2"/>
      <c r="L152" s="2">
        <v>824.13333333333333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120">
        <v>824.13333333333333</v>
      </c>
      <c r="AI152" s="66">
        <f t="shared" si="2"/>
        <v>117.73333333333333</v>
      </c>
    </row>
    <row r="153" spans="1:35" x14ac:dyDescent="0.25">
      <c r="A153" s="4"/>
      <c r="B153" s="4" t="s">
        <v>418</v>
      </c>
      <c r="C153" t="s">
        <v>419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>
        <v>1425.8999999999999</v>
      </c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120">
        <v>1425.8999999999999</v>
      </c>
      <c r="AI153" s="66">
        <f t="shared" si="2"/>
        <v>203.7</v>
      </c>
    </row>
    <row r="154" spans="1:35" x14ac:dyDescent="0.25">
      <c r="A154" s="4"/>
      <c r="B154" s="4" t="s">
        <v>422</v>
      </c>
      <c r="C154" t="s">
        <v>423</v>
      </c>
      <c r="D154" s="2"/>
      <c r="E154" s="2"/>
      <c r="F154" s="2">
        <v>2701.7666666666664</v>
      </c>
      <c r="G154" s="2"/>
      <c r="H154" s="2"/>
      <c r="I154" s="2"/>
      <c r="J154" s="2"/>
      <c r="K154" s="2"/>
      <c r="L154" s="2"/>
      <c r="M154" s="2"/>
      <c r="N154" s="2"/>
      <c r="O154" s="2">
        <v>617.4</v>
      </c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>
        <v>2409.4</v>
      </c>
      <c r="AD154" s="2"/>
      <c r="AE154" s="2"/>
      <c r="AF154" s="2"/>
      <c r="AG154" s="2">
        <v>924</v>
      </c>
      <c r="AH154" s="120">
        <v>6652.5666666666666</v>
      </c>
      <c r="AI154" s="66">
        <f t="shared" si="2"/>
        <v>950.36666666666667</v>
      </c>
    </row>
    <row r="155" spans="1:35" x14ac:dyDescent="0.25">
      <c r="A155" s="4"/>
      <c r="B155" s="4" t="s">
        <v>425</v>
      </c>
      <c r="C155" t="s">
        <v>426</v>
      </c>
      <c r="D155" s="2"/>
      <c r="E155" s="2"/>
      <c r="F155" s="2">
        <v>2324.35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>
        <v>2184</v>
      </c>
      <c r="AD155" s="2"/>
      <c r="AE155" s="2"/>
      <c r="AF155" s="2"/>
      <c r="AG155" s="2"/>
      <c r="AH155" s="120">
        <v>4508.3500000000004</v>
      </c>
      <c r="AI155" s="66">
        <f t="shared" si="2"/>
        <v>644.05000000000007</v>
      </c>
    </row>
    <row r="156" spans="1:35" x14ac:dyDescent="0.25">
      <c r="A156" s="4"/>
      <c r="B156" s="4" t="s">
        <v>427</v>
      </c>
      <c r="C156" t="s">
        <v>428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>
        <v>365.40000000000003</v>
      </c>
      <c r="AD156" s="2"/>
      <c r="AE156" s="2"/>
      <c r="AF156" s="2"/>
      <c r="AG156" s="2"/>
      <c r="AH156" s="120">
        <v>365.40000000000003</v>
      </c>
      <c r="AI156" s="66">
        <f t="shared" si="2"/>
        <v>52.2</v>
      </c>
    </row>
    <row r="157" spans="1:35" x14ac:dyDescent="0.25">
      <c r="A157" s="4"/>
      <c r="B157" s="4" t="s">
        <v>453</v>
      </c>
      <c r="C157" t="s">
        <v>454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>
        <v>633.26666666666665</v>
      </c>
      <c r="AB157" s="2"/>
      <c r="AC157" s="2"/>
      <c r="AD157" s="2"/>
      <c r="AE157" s="2"/>
      <c r="AF157" s="2"/>
      <c r="AG157" s="2"/>
      <c r="AH157" s="120">
        <v>633.26666666666665</v>
      </c>
      <c r="AI157" s="66">
        <f t="shared" si="2"/>
        <v>90.466666666666669</v>
      </c>
    </row>
    <row r="158" spans="1:35" x14ac:dyDescent="0.25">
      <c r="A158" s="4"/>
      <c r="B158" s="4" t="s">
        <v>429</v>
      </c>
      <c r="C158" t="s">
        <v>430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>
        <v>546</v>
      </c>
      <c r="AG158" s="2"/>
      <c r="AH158" s="120">
        <v>546</v>
      </c>
      <c r="AI158" s="66">
        <f t="shared" si="2"/>
        <v>78</v>
      </c>
    </row>
    <row r="159" spans="1:35" ht="15.75" thickBot="1" x14ac:dyDescent="0.3">
      <c r="A159" s="126"/>
      <c r="B159" s="4" t="s">
        <v>544</v>
      </c>
      <c r="C159" t="s">
        <v>545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>
        <v>1204.2333333333333</v>
      </c>
      <c r="AA159" s="2"/>
      <c r="AB159" s="2"/>
      <c r="AC159" s="2"/>
      <c r="AD159" s="2"/>
      <c r="AE159" s="2"/>
      <c r="AF159" s="2"/>
      <c r="AG159" s="2"/>
      <c r="AH159" s="120">
        <v>1204.2333333333333</v>
      </c>
      <c r="AI159" s="66">
        <f t="shared" si="2"/>
        <v>172.03333333333333</v>
      </c>
    </row>
    <row r="160" spans="1:35" ht="15.75" thickBot="1" x14ac:dyDescent="0.3">
      <c r="A160" s="14" t="s">
        <v>435</v>
      </c>
      <c r="B160" s="15"/>
      <c r="C160" s="165"/>
      <c r="D160" s="166">
        <v>925.86666666666679</v>
      </c>
      <c r="E160" s="166"/>
      <c r="F160" s="166">
        <v>6930.1166666666668</v>
      </c>
      <c r="G160" s="166">
        <v>1721.7666666666667</v>
      </c>
      <c r="H160" s="166"/>
      <c r="I160" s="166"/>
      <c r="J160" s="166"/>
      <c r="K160" s="166">
        <v>4021.2666666666664</v>
      </c>
      <c r="L160" s="166">
        <v>824.13333333333333</v>
      </c>
      <c r="M160" s="166">
        <v>940.33333333333337</v>
      </c>
      <c r="N160" s="166"/>
      <c r="O160" s="166">
        <v>1543.5</v>
      </c>
      <c r="P160" s="166"/>
      <c r="Q160" s="166"/>
      <c r="R160" s="166"/>
      <c r="S160" s="166">
        <v>1425.8999999999999</v>
      </c>
      <c r="T160" s="166">
        <v>1632.3999999999999</v>
      </c>
      <c r="U160" s="166"/>
      <c r="V160" s="166"/>
      <c r="W160" s="166"/>
      <c r="X160" s="166"/>
      <c r="Y160" s="166">
        <v>3007.6666666666665</v>
      </c>
      <c r="Z160" s="166">
        <v>3010.2333333333336</v>
      </c>
      <c r="AA160" s="166">
        <v>633.26666666666665</v>
      </c>
      <c r="AB160" s="166"/>
      <c r="AC160" s="166">
        <v>9397.5</v>
      </c>
      <c r="AD160" s="166"/>
      <c r="AE160" s="166">
        <v>3770.4333333333334</v>
      </c>
      <c r="AF160" s="166">
        <v>546</v>
      </c>
      <c r="AG160" s="166">
        <v>924</v>
      </c>
      <c r="AH160" s="122">
        <v>41254.383333333339</v>
      </c>
      <c r="AI160" s="167">
        <f t="shared" si="2"/>
        <v>5893.4833333333345</v>
      </c>
    </row>
    <row r="161" spans="1:35" ht="15.75" thickBot="1" x14ac:dyDescent="0.3">
      <c r="A161" s="14" t="s">
        <v>71</v>
      </c>
      <c r="B161" s="15"/>
      <c r="C161" s="155"/>
      <c r="D161" s="55">
        <v>925.86666666666679</v>
      </c>
      <c r="E161" s="55">
        <v>47862.5</v>
      </c>
      <c r="F161" s="55">
        <v>6930.1166666666668</v>
      </c>
      <c r="G161" s="55">
        <v>1721.7666666666667</v>
      </c>
      <c r="H161" s="55">
        <v>107.10000000000001</v>
      </c>
      <c r="I161" s="55">
        <v>19888.633333333335</v>
      </c>
      <c r="J161" s="55">
        <v>9442.2999999999993</v>
      </c>
      <c r="K161" s="55">
        <v>4021.2666666666664</v>
      </c>
      <c r="L161" s="55">
        <v>824.13333333333333</v>
      </c>
      <c r="M161" s="55">
        <v>940.33333333333337</v>
      </c>
      <c r="N161" s="55">
        <v>60394.01666666667</v>
      </c>
      <c r="O161" s="55">
        <v>1543.5</v>
      </c>
      <c r="P161" s="55">
        <v>53963.233333333337</v>
      </c>
      <c r="Q161" s="55">
        <v>24919.999999999996</v>
      </c>
      <c r="R161" s="55">
        <v>7784</v>
      </c>
      <c r="S161" s="55">
        <v>1425.8999999999999</v>
      </c>
      <c r="T161" s="55">
        <v>1632.3999999999999</v>
      </c>
      <c r="U161" s="55">
        <v>2876.9999999999995</v>
      </c>
      <c r="V161" s="55">
        <v>100551.96666666667</v>
      </c>
      <c r="W161" s="55">
        <v>2864.4</v>
      </c>
      <c r="X161" s="55">
        <v>42826.116666666676</v>
      </c>
      <c r="Y161" s="55">
        <v>3007.6666666666665</v>
      </c>
      <c r="Z161" s="55">
        <v>3010.2333333333336</v>
      </c>
      <c r="AA161" s="55">
        <v>633.26666666666665</v>
      </c>
      <c r="AB161" s="55">
        <v>267094.09999999998</v>
      </c>
      <c r="AC161" s="55">
        <v>9397.5</v>
      </c>
      <c r="AD161" s="55">
        <v>1494.9666666666667</v>
      </c>
      <c r="AE161" s="55">
        <v>3770.4333333333334</v>
      </c>
      <c r="AF161" s="55">
        <v>546</v>
      </c>
      <c r="AG161" s="55">
        <v>924</v>
      </c>
      <c r="AH161" s="135">
        <v>683324.71666666656</v>
      </c>
      <c r="AI161" s="65">
        <f t="shared" si="2"/>
        <v>97617.816666666651</v>
      </c>
    </row>
    <row r="162" spans="1:35" ht="15.75" thickBot="1" x14ac:dyDescent="0.3">
      <c r="A162" s="109" t="s">
        <v>436</v>
      </c>
      <c r="B162" s="35"/>
      <c r="C162" s="155"/>
      <c r="D162" s="52">
        <f>D161/7</f>
        <v>132.26666666666668</v>
      </c>
      <c r="E162" s="52">
        <f t="shared" ref="E162:AH162" si="3">E161/7</f>
        <v>6837.5</v>
      </c>
      <c r="F162" s="52">
        <f t="shared" si="3"/>
        <v>990.01666666666665</v>
      </c>
      <c r="G162" s="52">
        <f t="shared" si="3"/>
        <v>245.96666666666667</v>
      </c>
      <c r="H162" s="52">
        <f t="shared" si="3"/>
        <v>15.3</v>
      </c>
      <c r="I162" s="52">
        <f t="shared" si="3"/>
        <v>2841.2333333333336</v>
      </c>
      <c r="J162" s="52">
        <f t="shared" si="3"/>
        <v>1348.8999999999999</v>
      </c>
      <c r="K162" s="52">
        <f t="shared" si="3"/>
        <v>574.46666666666658</v>
      </c>
      <c r="L162" s="52">
        <f t="shared" si="3"/>
        <v>117.73333333333333</v>
      </c>
      <c r="M162" s="52">
        <f t="shared" si="3"/>
        <v>134.33333333333334</v>
      </c>
      <c r="N162" s="52">
        <f t="shared" si="3"/>
        <v>8627.7166666666672</v>
      </c>
      <c r="O162" s="52">
        <f t="shared" si="3"/>
        <v>220.5</v>
      </c>
      <c r="P162" s="52">
        <f t="shared" si="3"/>
        <v>7709.0333333333338</v>
      </c>
      <c r="Q162" s="52">
        <f t="shared" si="3"/>
        <v>3559.9999999999995</v>
      </c>
      <c r="R162" s="52">
        <f t="shared" si="3"/>
        <v>1112</v>
      </c>
      <c r="S162" s="52">
        <f t="shared" si="3"/>
        <v>203.7</v>
      </c>
      <c r="T162" s="52">
        <f t="shared" si="3"/>
        <v>233.2</v>
      </c>
      <c r="U162" s="52">
        <f t="shared" si="3"/>
        <v>410.99999999999994</v>
      </c>
      <c r="V162" s="52">
        <f t="shared" si="3"/>
        <v>14364.566666666668</v>
      </c>
      <c r="W162" s="52">
        <f t="shared" si="3"/>
        <v>409.2</v>
      </c>
      <c r="X162" s="52">
        <f t="shared" si="3"/>
        <v>6118.0166666666682</v>
      </c>
      <c r="Y162" s="52">
        <f t="shared" si="3"/>
        <v>429.66666666666663</v>
      </c>
      <c r="Z162" s="52">
        <f t="shared" si="3"/>
        <v>430.03333333333336</v>
      </c>
      <c r="AA162" s="52">
        <f t="shared" si="3"/>
        <v>90.466666666666669</v>
      </c>
      <c r="AB162" s="52">
        <f t="shared" si="3"/>
        <v>38156.299999999996</v>
      </c>
      <c r="AC162" s="52">
        <f t="shared" si="3"/>
        <v>1342.5</v>
      </c>
      <c r="AD162" s="52">
        <f t="shared" si="3"/>
        <v>213.56666666666666</v>
      </c>
      <c r="AE162" s="52">
        <f t="shared" si="3"/>
        <v>538.63333333333333</v>
      </c>
      <c r="AF162" s="52">
        <f t="shared" si="3"/>
        <v>78</v>
      </c>
      <c r="AG162" s="168">
        <f t="shared" si="3"/>
        <v>132</v>
      </c>
      <c r="AH162" s="65">
        <f t="shared" si="3"/>
        <v>97617.816666666651</v>
      </c>
      <c r="AI162" s="121">
        <f t="shared" si="2"/>
        <v>13945.402380952379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61186-BD74-4649-A361-6358EA050C8B}">
  <dimension ref="A1:AI162"/>
  <sheetViews>
    <sheetView topLeftCell="A129" workbookViewId="0">
      <selection activeCell="V156" sqref="V156"/>
    </sheetView>
  </sheetViews>
  <sheetFormatPr defaultRowHeight="15" x14ac:dyDescent="0.25"/>
  <cols>
    <col min="1" max="1" width="26.140625" customWidth="1"/>
    <col min="2" max="2" width="31.42578125" bestFit="1" customWidth="1"/>
    <col min="3" max="3" width="5.85546875" bestFit="1" customWidth="1"/>
    <col min="4" max="32" width="6.28515625" customWidth="1"/>
    <col min="33" max="33" width="5.85546875" customWidth="1"/>
    <col min="34" max="34" width="11.7109375" bestFit="1" customWidth="1"/>
    <col min="35" max="35" width="9.28515625" customWidth="1"/>
    <col min="36" max="36" width="11.28515625" bestFit="1" customWidth="1"/>
  </cols>
  <sheetData>
    <row r="1" spans="1:35" ht="18" x14ac:dyDescent="0.25">
      <c r="A1" s="21" t="s">
        <v>438</v>
      </c>
      <c r="R1" s="89"/>
      <c r="AG1" s="175">
        <v>45444</v>
      </c>
      <c r="AH1" s="175"/>
    </row>
    <row r="2" spans="1:35" x14ac:dyDescent="0.25">
      <c r="A2" s="22" t="s">
        <v>437</v>
      </c>
    </row>
    <row r="3" spans="1:35" ht="15.75" thickBot="1" x14ac:dyDescent="0.3"/>
    <row r="4" spans="1:35" ht="15.75" thickBot="1" x14ac:dyDescent="0.3">
      <c r="A4" s="13" t="s">
        <v>3</v>
      </c>
      <c r="B4" s="13"/>
      <c r="C4" s="10"/>
      <c r="D4" s="76" t="s">
        <v>89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67"/>
      <c r="AI4" s="67"/>
    </row>
    <row r="5" spans="1:35" x14ac:dyDescent="0.25">
      <c r="A5" s="10" t="s">
        <v>105</v>
      </c>
      <c r="B5" s="10" t="s">
        <v>106</v>
      </c>
      <c r="C5" s="145" t="s">
        <v>107</v>
      </c>
      <c r="D5" s="161" t="s">
        <v>39</v>
      </c>
      <c r="E5" s="161" t="s">
        <v>11</v>
      </c>
      <c r="F5" s="161" t="s">
        <v>27</v>
      </c>
      <c r="G5" s="161" t="s">
        <v>25</v>
      </c>
      <c r="H5" s="161" t="s">
        <v>7</v>
      </c>
      <c r="I5" s="161" t="s">
        <v>29</v>
      </c>
      <c r="J5" s="161" t="s">
        <v>47</v>
      </c>
      <c r="K5" s="161" t="s">
        <v>33</v>
      </c>
      <c r="L5" s="161" t="s">
        <v>37</v>
      </c>
      <c r="M5" s="161" t="s">
        <v>508</v>
      </c>
      <c r="N5" s="161" t="s">
        <v>15</v>
      </c>
      <c r="O5" s="161" t="s">
        <v>41</v>
      </c>
      <c r="P5" s="161" t="s">
        <v>43</v>
      </c>
      <c r="Q5" s="161" t="s">
        <v>9</v>
      </c>
      <c r="R5" s="161" t="s">
        <v>45</v>
      </c>
      <c r="S5" s="161" t="s">
        <v>51</v>
      </c>
      <c r="T5" s="161" t="s">
        <v>49</v>
      </c>
      <c r="U5" s="161" t="s">
        <v>31</v>
      </c>
      <c r="V5" s="161" t="s">
        <v>21</v>
      </c>
      <c r="W5" s="161" t="s">
        <v>55</v>
      </c>
      <c r="X5" s="161" t="s">
        <v>59</v>
      </c>
      <c r="Y5" s="161" t="s">
        <v>63</v>
      </c>
      <c r="Z5" s="161" t="s">
        <v>61</v>
      </c>
      <c r="AA5" s="161" t="s">
        <v>510</v>
      </c>
      <c r="AB5" s="161" t="s">
        <v>19</v>
      </c>
      <c r="AC5" s="161" t="s">
        <v>67</v>
      </c>
      <c r="AD5" s="161" t="s">
        <v>13</v>
      </c>
      <c r="AE5" s="161" t="s">
        <v>65</v>
      </c>
      <c r="AF5" s="161" t="s">
        <v>69</v>
      </c>
      <c r="AG5" s="161" t="s">
        <v>512</v>
      </c>
      <c r="AH5" s="161" t="s">
        <v>71</v>
      </c>
      <c r="AI5" s="145" t="s">
        <v>75</v>
      </c>
    </row>
    <row r="6" spans="1:35" x14ac:dyDescent="0.25">
      <c r="A6" s="59" t="s">
        <v>108</v>
      </c>
      <c r="B6" s="4" t="s">
        <v>109</v>
      </c>
      <c r="C6" s="44" t="s">
        <v>110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>
        <v>3.0333333333333332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>
        <v>3.0333333333333332</v>
      </c>
      <c r="AI6" s="66">
        <f>AH6/7</f>
        <v>0.43333333333333329</v>
      </c>
    </row>
    <row r="7" spans="1:35" x14ac:dyDescent="0.25">
      <c r="A7" s="59"/>
      <c r="B7" s="4" t="s">
        <v>111</v>
      </c>
      <c r="C7" s="44" t="s">
        <v>112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>
        <v>13.066666666666666</v>
      </c>
      <c r="W7" s="2"/>
      <c r="X7" s="2"/>
      <c r="Y7" s="2"/>
      <c r="Z7" s="2"/>
      <c r="AA7" s="2"/>
      <c r="AB7" s="2">
        <v>30.800000000000004</v>
      </c>
      <c r="AC7" s="2"/>
      <c r="AD7" s="2"/>
      <c r="AE7" s="2"/>
      <c r="AF7" s="2"/>
      <c r="AG7" s="2"/>
      <c r="AH7" s="2">
        <v>43.866666666666674</v>
      </c>
      <c r="AI7" s="66">
        <f t="shared" ref="AI7:AI70" si="0">AH7/7</f>
        <v>6.2666666666666675</v>
      </c>
    </row>
    <row r="8" spans="1:35" x14ac:dyDescent="0.25">
      <c r="A8" s="59"/>
      <c r="B8" s="4" t="s">
        <v>113</v>
      </c>
      <c r="C8" s="44" t="s">
        <v>114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>
        <v>7</v>
      </c>
      <c r="AC8" s="2"/>
      <c r="AD8" s="2"/>
      <c r="AE8" s="2"/>
      <c r="AF8" s="2"/>
      <c r="AG8" s="2"/>
      <c r="AH8" s="2">
        <v>7</v>
      </c>
      <c r="AI8" s="66">
        <f t="shared" si="0"/>
        <v>1</v>
      </c>
    </row>
    <row r="9" spans="1:35" x14ac:dyDescent="0.25">
      <c r="A9" s="59"/>
      <c r="B9" s="4" t="s">
        <v>115</v>
      </c>
      <c r="C9" s="44" t="s">
        <v>116</v>
      </c>
      <c r="D9" s="2"/>
      <c r="E9" s="2"/>
      <c r="F9" s="2"/>
      <c r="G9" s="2"/>
      <c r="H9" s="2"/>
      <c r="I9" s="2">
        <v>2.1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>
        <v>2.1</v>
      </c>
      <c r="AI9" s="66">
        <f t="shared" si="0"/>
        <v>0.3</v>
      </c>
    </row>
    <row r="10" spans="1:35" x14ac:dyDescent="0.25">
      <c r="A10" s="59"/>
      <c r="B10" s="4" t="s">
        <v>117</v>
      </c>
      <c r="C10" s="44" t="s">
        <v>118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>
        <v>3.9666666666666668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>
        <v>3.9666666666666668</v>
      </c>
      <c r="AI10" s="66">
        <f t="shared" si="0"/>
        <v>0.56666666666666665</v>
      </c>
    </row>
    <row r="11" spans="1:35" x14ac:dyDescent="0.25">
      <c r="A11" s="59"/>
      <c r="B11" s="4" t="s">
        <v>121</v>
      </c>
      <c r="C11" s="44" t="s">
        <v>122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>
        <v>2.1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>
        <v>2.1</v>
      </c>
      <c r="AI11" s="66">
        <f t="shared" si="0"/>
        <v>0.3</v>
      </c>
    </row>
    <row r="12" spans="1:35" x14ac:dyDescent="0.25">
      <c r="A12" s="59"/>
      <c r="B12" s="4" t="s">
        <v>123</v>
      </c>
      <c r="C12" s="44" t="s">
        <v>124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>
        <v>66.266666666666666</v>
      </c>
      <c r="O12" s="2"/>
      <c r="P12" s="2">
        <v>6.8833333333333329</v>
      </c>
      <c r="Q12" s="2"/>
      <c r="R12" s="2"/>
      <c r="S12" s="2"/>
      <c r="T12" s="2"/>
      <c r="U12" s="2"/>
      <c r="V12" s="2">
        <v>12.133333333333333</v>
      </c>
      <c r="W12" s="2"/>
      <c r="X12" s="2"/>
      <c r="Y12" s="2"/>
      <c r="Z12" s="2"/>
      <c r="AA12" s="2"/>
      <c r="AB12" s="2">
        <v>17.150000000000002</v>
      </c>
      <c r="AC12" s="2"/>
      <c r="AD12" s="2"/>
      <c r="AE12" s="2"/>
      <c r="AF12" s="2"/>
      <c r="AG12" s="2"/>
      <c r="AH12" s="2">
        <v>102.43333333333334</v>
      </c>
      <c r="AI12" s="66">
        <f t="shared" si="0"/>
        <v>14.633333333333335</v>
      </c>
    </row>
    <row r="13" spans="1:35" x14ac:dyDescent="0.25">
      <c r="A13" s="59"/>
      <c r="B13" s="4" t="s">
        <v>125</v>
      </c>
      <c r="C13" s="44" t="s">
        <v>126</v>
      </c>
      <c r="D13" s="2"/>
      <c r="E13" s="2">
        <v>9.7999999999999989</v>
      </c>
      <c r="F13" s="2"/>
      <c r="G13" s="2"/>
      <c r="H13" s="2"/>
      <c r="I13" s="2"/>
      <c r="J13" s="2"/>
      <c r="K13" s="2"/>
      <c r="L13" s="2"/>
      <c r="M13" s="2"/>
      <c r="N13" s="2">
        <v>7</v>
      </c>
      <c r="O13" s="2"/>
      <c r="P13" s="2">
        <v>3.9666666666666668</v>
      </c>
      <c r="Q13" s="2">
        <v>1.8666666666666667</v>
      </c>
      <c r="R13" s="2"/>
      <c r="S13" s="2"/>
      <c r="T13" s="2"/>
      <c r="U13" s="2"/>
      <c r="V13" s="2">
        <v>3.5</v>
      </c>
      <c r="W13" s="2"/>
      <c r="X13" s="2"/>
      <c r="Y13" s="2"/>
      <c r="Z13" s="2"/>
      <c r="AA13" s="2"/>
      <c r="AB13" s="2">
        <v>42</v>
      </c>
      <c r="AC13" s="2"/>
      <c r="AD13" s="2"/>
      <c r="AE13" s="2"/>
      <c r="AF13" s="2"/>
      <c r="AG13" s="2"/>
      <c r="AH13" s="2">
        <v>68.133333333333326</v>
      </c>
      <c r="AI13" s="66">
        <f t="shared" si="0"/>
        <v>9.7333333333333325</v>
      </c>
    </row>
    <row r="14" spans="1:35" x14ac:dyDescent="0.25">
      <c r="A14" s="59"/>
      <c r="B14" s="4" t="s">
        <v>127</v>
      </c>
      <c r="C14" s="44" t="s">
        <v>128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>
        <v>13.883333333333333</v>
      </c>
      <c r="W14" s="2"/>
      <c r="X14" s="2"/>
      <c r="Y14" s="2"/>
      <c r="Z14" s="2"/>
      <c r="AA14" s="2"/>
      <c r="AB14" s="2">
        <v>26.716666666666669</v>
      </c>
      <c r="AC14" s="2"/>
      <c r="AD14" s="2"/>
      <c r="AE14" s="2"/>
      <c r="AF14" s="2"/>
      <c r="AG14" s="2"/>
      <c r="AH14" s="2">
        <v>40.6</v>
      </c>
      <c r="AI14" s="66">
        <f t="shared" si="0"/>
        <v>5.8</v>
      </c>
    </row>
    <row r="15" spans="1:35" x14ac:dyDescent="0.25">
      <c r="A15" s="59"/>
      <c r="B15" s="4" t="s">
        <v>441</v>
      </c>
      <c r="C15" s="44" t="s">
        <v>442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>
        <v>1.8666666666666667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>
        <v>1.8666666666666667</v>
      </c>
      <c r="AI15" s="66">
        <f t="shared" si="0"/>
        <v>0.26666666666666666</v>
      </c>
    </row>
    <row r="16" spans="1:35" x14ac:dyDescent="0.25">
      <c r="A16" s="59"/>
      <c r="B16" s="4" t="s">
        <v>129</v>
      </c>
      <c r="C16" s="44" t="s">
        <v>130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>
        <v>10.033333333333333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>
        <v>12.6</v>
      </c>
      <c r="AC16" s="2"/>
      <c r="AD16" s="2"/>
      <c r="AE16" s="2"/>
      <c r="AF16" s="2"/>
      <c r="AG16" s="2"/>
      <c r="AH16" s="2">
        <v>22.633333333333333</v>
      </c>
      <c r="AI16" s="66">
        <f t="shared" si="0"/>
        <v>3.2333333333333334</v>
      </c>
    </row>
    <row r="17" spans="1:35" x14ac:dyDescent="0.25">
      <c r="A17" s="59"/>
      <c r="B17" s="4" t="s">
        <v>131</v>
      </c>
      <c r="C17" s="44" t="s">
        <v>132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>
        <v>1.8666666666666667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>
        <v>1.8666666666666667</v>
      </c>
      <c r="AI17" s="66">
        <f t="shared" si="0"/>
        <v>0.26666666666666666</v>
      </c>
    </row>
    <row r="18" spans="1:35" x14ac:dyDescent="0.25">
      <c r="A18" s="59"/>
      <c r="B18" s="4" t="s">
        <v>133</v>
      </c>
      <c r="C18" s="44" t="s">
        <v>134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>
        <v>7.9333333333333336</v>
      </c>
      <c r="AC18" s="2"/>
      <c r="AD18" s="2"/>
      <c r="AE18" s="2"/>
      <c r="AF18" s="2"/>
      <c r="AG18" s="2"/>
      <c r="AH18" s="2">
        <v>7.9333333333333336</v>
      </c>
      <c r="AI18" s="66">
        <f t="shared" si="0"/>
        <v>1.1333333333333333</v>
      </c>
    </row>
    <row r="19" spans="1:35" x14ac:dyDescent="0.25">
      <c r="A19" s="59"/>
      <c r="B19" s="4" t="s">
        <v>135</v>
      </c>
      <c r="C19" s="44" t="s">
        <v>136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>
        <v>2.333333333333333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>
        <v>2.333333333333333</v>
      </c>
      <c r="AI19" s="66">
        <f t="shared" si="0"/>
        <v>0.33333333333333331</v>
      </c>
    </row>
    <row r="20" spans="1:35" x14ac:dyDescent="0.25">
      <c r="A20" s="59"/>
      <c r="B20" s="4" t="s">
        <v>137</v>
      </c>
      <c r="C20" s="44" t="s">
        <v>138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>
        <v>2.1</v>
      </c>
      <c r="R20" s="2"/>
      <c r="S20" s="2"/>
      <c r="T20" s="2"/>
      <c r="U20" s="2"/>
      <c r="V20" s="2">
        <v>14</v>
      </c>
      <c r="W20" s="2"/>
      <c r="X20" s="2"/>
      <c r="Y20" s="2"/>
      <c r="Z20" s="2"/>
      <c r="AA20" s="2"/>
      <c r="AB20" s="2">
        <v>19.716666666666669</v>
      </c>
      <c r="AC20" s="2"/>
      <c r="AD20" s="2"/>
      <c r="AE20" s="2"/>
      <c r="AF20" s="2"/>
      <c r="AG20" s="2"/>
      <c r="AH20" s="2">
        <v>35.81666666666667</v>
      </c>
      <c r="AI20" s="66">
        <f t="shared" si="0"/>
        <v>5.1166666666666671</v>
      </c>
    </row>
    <row r="21" spans="1:35" x14ac:dyDescent="0.25">
      <c r="A21" s="59"/>
      <c r="B21" s="4" t="s">
        <v>139</v>
      </c>
      <c r="C21" s="44" t="s">
        <v>140</v>
      </c>
      <c r="D21" s="2"/>
      <c r="E21" s="2"/>
      <c r="F21" s="2"/>
      <c r="G21" s="2"/>
      <c r="H21" s="2"/>
      <c r="I21" s="2"/>
      <c r="J21" s="2">
        <v>16.333333333333336</v>
      </c>
      <c r="K21" s="2"/>
      <c r="L21" s="2"/>
      <c r="M21" s="2"/>
      <c r="N21" s="2">
        <v>11.9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>
        <v>28.233333333333334</v>
      </c>
      <c r="AI21" s="66">
        <f t="shared" si="0"/>
        <v>4.0333333333333332</v>
      </c>
    </row>
    <row r="22" spans="1:35" x14ac:dyDescent="0.25">
      <c r="A22" s="59"/>
      <c r="B22" s="4" t="s">
        <v>141</v>
      </c>
      <c r="C22" s="44" t="s">
        <v>142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>
        <v>2.1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>
        <v>12.833333333333332</v>
      </c>
      <c r="AC22" s="2"/>
      <c r="AD22" s="2"/>
      <c r="AE22" s="2"/>
      <c r="AF22" s="2"/>
      <c r="AG22" s="2"/>
      <c r="AH22" s="2">
        <v>14.933333333333332</v>
      </c>
      <c r="AI22" s="66">
        <f t="shared" si="0"/>
        <v>2.1333333333333333</v>
      </c>
    </row>
    <row r="23" spans="1:35" x14ac:dyDescent="0.25">
      <c r="A23" s="59"/>
      <c r="B23" s="4" t="s">
        <v>143</v>
      </c>
      <c r="C23" s="44" t="s">
        <v>144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>
        <v>7</v>
      </c>
      <c r="AC23" s="2"/>
      <c r="AD23" s="2"/>
      <c r="AE23" s="2"/>
      <c r="AF23" s="2"/>
      <c r="AG23" s="2"/>
      <c r="AH23" s="2">
        <v>7</v>
      </c>
      <c r="AI23" s="66">
        <f t="shared" si="0"/>
        <v>1</v>
      </c>
    </row>
    <row r="24" spans="1:35" x14ac:dyDescent="0.25">
      <c r="A24" s="59"/>
      <c r="B24" s="4" t="s">
        <v>145</v>
      </c>
      <c r="C24" s="44" t="s">
        <v>146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>
        <v>21.466666666666669</v>
      </c>
      <c r="W24" s="2"/>
      <c r="X24" s="2"/>
      <c r="Y24" s="2"/>
      <c r="Z24" s="2"/>
      <c r="AA24" s="2"/>
      <c r="AB24" s="2">
        <v>61.016666666666666</v>
      </c>
      <c r="AC24" s="2"/>
      <c r="AD24" s="2">
        <v>2.1</v>
      </c>
      <c r="AE24" s="2"/>
      <c r="AF24" s="2"/>
      <c r="AG24" s="2"/>
      <c r="AH24" s="2">
        <v>84.583333333333329</v>
      </c>
      <c r="AI24" s="66">
        <f t="shared" si="0"/>
        <v>12.083333333333332</v>
      </c>
    </row>
    <row r="25" spans="1:35" x14ac:dyDescent="0.25">
      <c r="A25" s="59"/>
      <c r="B25" s="4" t="s">
        <v>147</v>
      </c>
      <c r="C25" s="44" t="s">
        <v>148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>
        <v>1.8666666666666667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>
        <v>1.8666666666666667</v>
      </c>
      <c r="AI25" s="66">
        <f t="shared" si="0"/>
        <v>0.26666666666666666</v>
      </c>
    </row>
    <row r="26" spans="1:35" x14ac:dyDescent="0.25">
      <c r="A26" s="59"/>
      <c r="B26" s="4" t="s">
        <v>149</v>
      </c>
      <c r="C26" s="44" t="s">
        <v>150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>
        <v>3.0333333333333332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>
        <v>3.0333333333333332</v>
      </c>
      <c r="AI26" s="66">
        <f t="shared" si="0"/>
        <v>0.43333333333333329</v>
      </c>
    </row>
    <row r="27" spans="1:35" x14ac:dyDescent="0.25">
      <c r="A27" s="59"/>
      <c r="B27" s="4" t="s">
        <v>151</v>
      </c>
      <c r="C27" s="44" t="s">
        <v>152</v>
      </c>
      <c r="D27" s="2"/>
      <c r="E27" s="2">
        <v>45.5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>
        <v>6.8833333333333329</v>
      </c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>
        <v>52.383333333333333</v>
      </c>
      <c r="AI27" s="66">
        <f t="shared" si="0"/>
        <v>7.4833333333333334</v>
      </c>
    </row>
    <row r="28" spans="1:35" x14ac:dyDescent="0.25">
      <c r="A28" s="59"/>
      <c r="B28" s="4" t="s">
        <v>153</v>
      </c>
      <c r="C28" s="44" t="s">
        <v>154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>
        <v>7.1166666666666663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>
        <v>57.283333333333331</v>
      </c>
      <c r="AC28" s="2"/>
      <c r="AD28" s="2"/>
      <c r="AE28" s="2"/>
      <c r="AF28" s="2"/>
      <c r="AG28" s="2"/>
      <c r="AH28" s="2">
        <v>64.399999999999991</v>
      </c>
      <c r="AI28" s="66">
        <f t="shared" si="0"/>
        <v>9.1999999999999993</v>
      </c>
    </row>
    <row r="29" spans="1:35" x14ac:dyDescent="0.25">
      <c r="A29" s="59"/>
      <c r="B29" s="4" t="s">
        <v>155</v>
      </c>
      <c r="C29" s="44" t="s">
        <v>156</v>
      </c>
      <c r="D29" s="2"/>
      <c r="E29" s="2">
        <v>32.666666666666671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>
        <v>5.3666666666666671</v>
      </c>
      <c r="Q29" s="2"/>
      <c r="R29" s="2"/>
      <c r="S29" s="2"/>
      <c r="T29" s="2"/>
      <c r="U29" s="2"/>
      <c r="V29" s="2">
        <v>14.933333333333334</v>
      </c>
      <c r="W29" s="2"/>
      <c r="X29" s="2">
        <v>40.833333333333329</v>
      </c>
      <c r="Y29" s="2"/>
      <c r="Z29" s="2"/>
      <c r="AA29" s="2"/>
      <c r="AB29" s="2">
        <v>8.0499999999999989</v>
      </c>
      <c r="AC29" s="2"/>
      <c r="AD29" s="2"/>
      <c r="AE29" s="2"/>
      <c r="AF29" s="2"/>
      <c r="AG29" s="2"/>
      <c r="AH29" s="2">
        <v>101.85</v>
      </c>
      <c r="AI29" s="66">
        <f t="shared" si="0"/>
        <v>14.549999999999999</v>
      </c>
    </row>
    <row r="30" spans="1:35" x14ac:dyDescent="0.25">
      <c r="A30" s="59"/>
      <c r="B30" s="4" t="s">
        <v>157</v>
      </c>
      <c r="C30" s="44" t="s">
        <v>158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>
        <v>7</v>
      </c>
      <c r="O30" s="2"/>
      <c r="P30" s="2">
        <v>3.9666666666666668</v>
      </c>
      <c r="Q30" s="2">
        <v>2.1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>
        <v>13.066666666666666</v>
      </c>
      <c r="AI30" s="66">
        <f t="shared" si="0"/>
        <v>1.8666666666666667</v>
      </c>
    </row>
    <row r="31" spans="1:35" x14ac:dyDescent="0.25">
      <c r="A31" s="59"/>
      <c r="B31" s="4" t="s">
        <v>159</v>
      </c>
      <c r="C31" s="44" t="s">
        <v>160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>
        <v>14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>
        <v>1.8666666666666667</v>
      </c>
      <c r="AC31" s="2"/>
      <c r="AD31" s="2"/>
      <c r="AE31" s="2"/>
      <c r="AF31" s="2"/>
      <c r="AG31" s="2"/>
      <c r="AH31" s="2">
        <v>15.866666666666667</v>
      </c>
      <c r="AI31" s="66">
        <f t="shared" si="0"/>
        <v>2.2666666666666666</v>
      </c>
    </row>
    <row r="32" spans="1:35" x14ac:dyDescent="0.25">
      <c r="A32" s="59"/>
      <c r="B32" s="4" t="s">
        <v>161</v>
      </c>
      <c r="C32" s="44" t="s">
        <v>162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>
        <v>17.733333333333334</v>
      </c>
      <c r="AC32" s="2"/>
      <c r="AD32" s="2"/>
      <c r="AE32" s="2"/>
      <c r="AF32" s="2"/>
      <c r="AG32" s="2"/>
      <c r="AH32" s="2">
        <v>17.733333333333334</v>
      </c>
      <c r="AI32" s="66">
        <f t="shared" si="0"/>
        <v>2.5333333333333337</v>
      </c>
    </row>
    <row r="33" spans="1:35" x14ac:dyDescent="0.25">
      <c r="A33" s="59"/>
      <c r="B33" s="4" t="s">
        <v>163</v>
      </c>
      <c r="C33" s="44" t="s">
        <v>164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>
        <v>7</v>
      </c>
      <c r="W33" s="2"/>
      <c r="X33" s="2"/>
      <c r="Y33" s="2"/>
      <c r="Z33" s="2"/>
      <c r="AA33" s="2"/>
      <c r="AB33" s="2">
        <v>14.933333333333334</v>
      </c>
      <c r="AC33" s="2"/>
      <c r="AD33" s="2"/>
      <c r="AE33" s="2"/>
      <c r="AF33" s="2"/>
      <c r="AG33" s="2"/>
      <c r="AH33" s="2">
        <v>21.933333333333334</v>
      </c>
      <c r="AI33" s="66">
        <f t="shared" si="0"/>
        <v>3.1333333333333333</v>
      </c>
    </row>
    <row r="34" spans="1:35" x14ac:dyDescent="0.25">
      <c r="A34" s="59"/>
      <c r="B34" s="4" t="s">
        <v>165</v>
      </c>
      <c r="C34" s="44" t="s">
        <v>166</v>
      </c>
      <c r="D34" s="2"/>
      <c r="E34" s="2">
        <v>70.933333333333337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>
        <v>17.849999999999998</v>
      </c>
      <c r="Q34" s="2"/>
      <c r="R34" s="2"/>
      <c r="S34" s="2"/>
      <c r="T34" s="2"/>
      <c r="U34" s="2"/>
      <c r="V34" s="2">
        <v>28</v>
      </c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>
        <v>116.78333333333333</v>
      </c>
      <c r="AI34" s="66">
        <f t="shared" si="0"/>
        <v>16.683333333333334</v>
      </c>
    </row>
    <row r="35" spans="1:35" x14ac:dyDescent="0.25">
      <c r="A35" s="59"/>
      <c r="B35" s="4" t="s">
        <v>167</v>
      </c>
      <c r="C35" s="44" t="s">
        <v>168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>
        <v>57.516666666666666</v>
      </c>
      <c r="AC35" s="2"/>
      <c r="AD35" s="2"/>
      <c r="AE35" s="2"/>
      <c r="AF35" s="2"/>
      <c r="AG35" s="2"/>
      <c r="AH35" s="2">
        <v>57.516666666666666</v>
      </c>
      <c r="AI35" s="66">
        <f t="shared" si="0"/>
        <v>8.2166666666666668</v>
      </c>
    </row>
    <row r="36" spans="1:35" x14ac:dyDescent="0.25">
      <c r="A36" s="59"/>
      <c r="B36" s="4" t="s">
        <v>169</v>
      </c>
      <c r="C36" s="44" t="s">
        <v>170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>
        <v>41.300000000000004</v>
      </c>
      <c r="Q36" s="2"/>
      <c r="R36" s="2"/>
      <c r="S36" s="2"/>
      <c r="T36" s="2"/>
      <c r="U36" s="2"/>
      <c r="V36" s="2"/>
      <c r="W36" s="2"/>
      <c r="X36" s="2">
        <v>40.133333333333333</v>
      </c>
      <c r="Y36" s="2"/>
      <c r="Z36" s="2"/>
      <c r="AA36" s="2"/>
      <c r="AB36" s="2">
        <v>72.45</v>
      </c>
      <c r="AC36" s="2"/>
      <c r="AD36" s="2"/>
      <c r="AE36" s="2"/>
      <c r="AF36" s="2"/>
      <c r="AG36" s="2"/>
      <c r="AH36" s="2">
        <v>153.88333333333333</v>
      </c>
      <c r="AI36" s="66">
        <f t="shared" si="0"/>
        <v>21.983333333333331</v>
      </c>
    </row>
    <row r="37" spans="1:35" x14ac:dyDescent="0.25">
      <c r="A37" s="59"/>
      <c r="B37" s="4" t="s">
        <v>171</v>
      </c>
      <c r="C37" s="44" t="s">
        <v>172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>
        <v>3.9666666666666668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>
        <v>7</v>
      </c>
      <c r="AC37" s="2"/>
      <c r="AD37" s="2"/>
      <c r="AE37" s="2"/>
      <c r="AF37" s="2"/>
      <c r="AG37" s="2"/>
      <c r="AH37" s="2">
        <v>10.966666666666667</v>
      </c>
      <c r="AI37" s="66">
        <f t="shared" si="0"/>
        <v>1.5666666666666667</v>
      </c>
    </row>
    <row r="38" spans="1:35" x14ac:dyDescent="0.25">
      <c r="A38" s="59"/>
      <c r="B38" s="4" t="s">
        <v>173</v>
      </c>
      <c r="C38" s="44" t="s">
        <v>174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>
        <v>1.8666666666666667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>
        <v>1.8666666666666667</v>
      </c>
      <c r="AI38" s="66">
        <f t="shared" si="0"/>
        <v>0.26666666666666666</v>
      </c>
    </row>
    <row r="39" spans="1:35" x14ac:dyDescent="0.25">
      <c r="A39" s="59"/>
      <c r="B39" s="4" t="s">
        <v>175</v>
      </c>
      <c r="C39" s="44" t="s">
        <v>176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>
        <v>42</v>
      </c>
      <c r="O39" s="2"/>
      <c r="P39" s="2">
        <v>7</v>
      </c>
      <c r="Q39" s="2"/>
      <c r="R39" s="2"/>
      <c r="S39" s="2"/>
      <c r="T39" s="2"/>
      <c r="U39" s="2"/>
      <c r="V39" s="2">
        <v>20.766666666666666</v>
      </c>
      <c r="W39" s="2"/>
      <c r="X39" s="2"/>
      <c r="Y39" s="2"/>
      <c r="Z39" s="2"/>
      <c r="AA39" s="2"/>
      <c r="AB39" s="2">
        <v>1.8666666666666667</v>
      </c>
      <c r="AC39" s="2"/>
      <c r="AD39" s="2"/>
      <c r="AE39" s="2"/>
      <c r="AF39" s="2"/>
      <c r="AG39" s="2"/>
      <c r="AH39" s="2">
        <v>71.633333333333326</v>
      </c>
      <c r="AI39" s="66">
        <f t="shared" si="0"/>
        <v>10.233333333333333</v>
      </c>
    </row>
    <row r="40" spans="1:35" x14ac:dyDescent="0.25">
      <c r="A40" s="59"/>
      <c r="B40" s="4" t="s">
        <v>177</v>
      </c>
      <c r="C40" s="44" t="s">
        <v>178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>
        <v>6.0666666666666664</v>
      </c>
      <c r="Q40" s="2">
        <v>2.1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>
        <v>20.766666666666666</v>
      </c>
      <c r="AC40" s="2"/>
      <c r="AD40" s="2"/>
      <c r="AE40" s="2"/>
      <c r="AF40" s="2"/>
      <c r="AG40" s="2"/>
      <c r="AH40" s="2">
        <v>28.93333333333333</v>
      </c>
      <c r="AI40" s="66">
        <f t="shared" si="0"/>
        <v>4.1333333333333329</v>
      </c>
    </row>
    <row r="41" spans="1:35" x14ac:dyDescent="0.25">
      <c r="A41" s="59"/>
      <c r="B41" s="4" t="s">
        <v>179</v>
      </c>
      <c r="C41" s="44" t="s">
        <v>180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>
        <v>2.1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>
        <v>7.2333333333333343</v>
      </c>
      <c r="AC41" s="2"/>
      <c r="AD41" s="2"/>
      <c r="AE41" s="2"/>
      <c r="AF41" s="2"/>
      <c r="AG41" s="2"/>
      <c r="AH41" s="2">
        <v>9.3333333333333339</v>
      </c>
      <c r="AI41" s="66">
        <f t="shared" si="0"/>
        <v>1.3333333333333335</v>
      </c>
    </row>
    <row r="42" spans="1:35" x14ac:dyDescent="0.25">
      <c r="A42" s="59"/>
      <c r="B42" s="4" t="s">
        <v>181</v>
      </c>
      <c r="C42" s="44" t="s">
        <v>182</v>
      </c>
      <c r="D42" s="2"/>
      <c r="E42" s="2"/>
      <c r="F42" s="2"/>
      <c r="G42" s="2"/>
      <c r="H42" s="2"/>
      <c r="I42" s="2">
        <v>7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>
        <v>7</v>
      </c>
      <c r="AI42" s="66">
        <f t="shared" si="0"/>
        <v>1</v>
      </c>
    </row>
    <row r="43" spans="1:35" x14ac:dyDescent="0.25">
      <c r="A43" s="59"/>
      <c r="B43" s="4" t="s">
        <v>183</v>
      </c>
      <c r="C43" s="44" t="s">
        <v>184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>
        <v>1.8666666666666667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>
        <v>1.8666666666666667</v>
      </c>
      <c r="AI43" s="66">
        <f t="shared" si="0"/>
        <v>0.26666666666666666</v>
      </c>
    </row>
    <row r="44" spans="1:35" x14ac:dyDescent="0.25">
      <c r="A44" s="59"/>
      <c r="B44" s="4" t="s">
        <v>185</v>
      </c>
      <c r="C44" s="44" t="s">
        <v>186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>
        <v>2.333333333333333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>
        <v>2.333333333333333</v>
      </c>
      <c r="AI44" s="66">
        <f t="shared" si="0"/>
        <v>0.33333333333333331</v>
      </c>
    </row>
    <row r="45" spans="1:35" x14ac:dyDescent="0.25">
      <c r="A45" s="59"/>
      <c r="B45" s="4" t="s">
        <v>187</v>
      </c>
      <c r="C45" s="44" t="s">
        <v>188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>
        <v>1.8666666666666667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>
        <v>1.8666666666666667</v>
      </c>
      <c r="AI45" s="66">
        <f t="shared" si="0"/>
        <v>0.26666666666666666</v>
      </c>
    </row>
    <row r="46" spans="1:35" x14ac:dyDescent="0.25">
      <c r="A46" s="59"/>
      <c r="B46" s="4" t="s">
        <v>189</v>
      </c>
      <c r="C46" s="44" t="s">
        <v>190</v>
      </c>
      <c r="D46" s="2"/>
      <c r="E46" s="2"/>
      <c r="F46" s="2"/>
      <c r="G46" s="2"/>
      <c r="H46" s="2"/>
      <c r="I46" s="2"/>
      <c r="J46" s="2">
        <v>7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>
        <v>7</v>
      </c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>
        <v>14</v>
      </c>
      <c r="AI46" s="66">
        <f t="shared" si="0"/>
        <v>2</v>
      </c>
    </row>
    <row r="47" spans="1:35" x14ac:dyDescent="0.25">
      <c r="A47" s="59"/>
      <c r="B47" s="4" t="s">
        <v>191</v>
      </c>
      <c r="C47" s="44" t="s">
        <v>192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>
        <v>2.1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>
        <v>2.1</v>
      </c>
      <c r="AI47" s="66">
        <f t="shared" si="0"/>
        <v>0.3</v>
      </c>
    </row>
    <row r="48" spans="1:35" x14ac:dyDescent="0.25">
      <c r="A48" s="59"/>
      <c r="B48" s="4" t="s">
        <v>193</v>
      </c>
      <c r="C48" s="44" t="s">
        <v>194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>
        <v>2.1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>
        <v>2.1</v>
      </c>
      <c r="AI48" s="66">
        <f t="shared" si="0"/>
        <v>0.3</v>
      </c>
    </row>
    <row r="49" spans="1:35" x14ac:dyDescent="0.25">
      <c r="A49" s="59"/>
      <c r="B49" s="4" t="s">
        <v>195</v>
      </c>
      <c r="C49" s="44" t="s">
        <v>196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>
        <v>13.066666666666666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>
        <v>23.566666666666666</v>
      </c>
      <c r="AC49" s="2"/>
      <c r="AD49" s="2"/>
      <c r="AE49" s="2"/>
      <c r="AF49" s="2"/>
      <c r="AG49" s="2"/>
      <c r="AH49" s="2">
        <v>36.633333333333333</v>
      </c>
      <c r="AI49" s="66">
        <f t="shared" si="0"/>
        <v>5.2333333333333334</v>
      </c>
    </row>
    <row r="50" spans="1:35" x14ac:dyDescent="0.25">
      <c r="A50" s="59"/>
      <c r="B50" s="4" t="s">
        <v>197</v>
      </c>
      <c r="C50" s="44" t="s">
        <v>198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>
        <v>2.1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>
        <v>2.1</v>
      </c>
      <c r="AI50" s="66">
        <f t="shared" si="0"/>
        <v>0.3</v>
      </c>
    </row>
    <row r="51" spans="1:35" x14ac:dyDescent="0.25">
      <c r="A51" s="59"/>
      <c r="B51" s="4" t="s">
        <v>199</v>
      </c>
      <c r="C51" s="44" t="s">
        <v>200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>
        <v>2.1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>
        <v>2.1</v>
      </c>
      <c r="AI51" s="66">
        <f t="shared" si="0"/>
        <v>0.3</v>
      </c>
    </row>
    <row r="52" spans="1:35" x14ac:dyDescent="0.25">
      <c r="A52" s="59"/>
      <c r="B52" s="4" t="s">
        <v>201</v>
      </c>
      <c r="C52" s="44" t="s">
        <v>202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>
        <v>1.8666666666666667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>
        <v>1.8666666666666667</v>
      </c>
      <c r="AI52" s="66">
        <f t="shared" si="0"/>
        <v>0.26666666666666666</v>
      </c>
    </row>
    <row r="53" spans="1:35" x14ac:dyDescent="0.25">
      <c r="A53" s="59"/>
      <c r="B53" s="4" t="s">
        <v>203</v>
      </c>
      <c r="C53" s="44" t="s">
        <v>204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>
        <v>3.9666666666666668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>
        <v>3.9666666666666668</v>
      </c>
      <c r="AI53" s="66">
        <f t="shared" si="0"/>
        <v>0.56666666666666665</v>
      </c>
    </row>
    <row r="54" spans="1:35" x14ac:dyDescent="0.25">
      <c r="A54" s="59"/>
      <c r="B54" s="4" t="s">
        <v>205</v>
      </c>
      <c r="C54" s="44" t="s">
        <v>206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>
        <v>1.8666666666666667</v>
      </c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>
        <v>1.8666666666666667</v>
      </c>
      <c r="AI54" s="66">
        <f t="shared" si="0"/>
        <v>0.26666666666666666</v>
      </c>
    </row>
    <row r="55" spans="1:35" x14ac:dyDescent="0.25">
      <c r="A55" s="59"/>
      <c r="B55" s="4" t="s">
        <v>207</v>
      </c>
      <c r="C55" s="44" t="s">
        <v>208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>
        <v>3.0333333333333332</v>
      </c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>
        <v>3.0333333333333332</v>
      </c>
      <c r="AI55" s="66">
        <f t="shared" si="0"/>
        <v>0.43333333333333329</v>
      </c>
    </row>
    <row r="56" spans="1:35" x14ac:dyDescent="0.25">
      <c r="A56" s="59"/>
      <c r="B56" s="4" t="s">
        <v>209</v>
      </c>
      <c r="C56" s="44" t="s">
        <v>210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>
        <v>21</v>
      </c>
      <c r="S56" s="2"/>
      <c r="T56" s="2"/>
      <c r="U56" s="2"/>
      <c r="V56" s="2"/>
      <c r="W56" s="2"/>
      <c r="X56" s="2"/>
      <c r="Y56" s="2"/>
      <c r="Z56" s="2"/>
      <c r="AA56" s="2"/>
      <c r="AB56" s="2">
        <v>14</v>
      </c>
      <c r="AC56" s="2"/>
      <c r="AD56" s="2"/>
      <c r="AE56" s="2"/>
      <c r="AF56" s="2"/>
      <c r="AG56" s="2"/>
      <c r="AH56" s="2">
        <v>35</v>
      </c>
      <c r="AI56" s="66">
        <f t="shared" si="0"/>
        <v>5</v>
      </c>
    </row>
    <row r="57" spans="1:35" x14ac:dyDescent="0.25">
      <c r="A57" s="59"/>
      <c r="B57" s="4" t="s">
        <v>211</v>
      </c>
      <c r="C57" s="44" t="s">
        <v>212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>
        <v>42.116666666666667</v>
      </c>
      <c r="AC57" s="2"/>
      <c r="AD57" s="2"/>
      <c r="AE57" s="2"/>
      <c r="AF57" s="2"/>
      <c r="AG57" s="2"/>
      <c r="AH57" s="2">
        <v>42.116666666666667</v>
      </c>
      <c r="AI57" s="66">
        <f t="shared" si="0"/>
        <v>6.0166666666666666</v>
      </c>
    </row>
    <row r="58" spans="1:35" x14ac:dyDescent="0.25">
      <c r="A58" s="59"/>
      <c r="B58" s="4" t="s">
        <v>213</v>
      </c>
      <c r="C58" s="44" t="s">
        <v>214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>
        <v>4.2</v>
      </c>
      <c r="Q58" s="2"/>
      <c r="R58" s="2"/>
      <c r="S58" s="2"/>
      <c r="T58" s="2"/>
      <c r="U58" s="2"/>
      <c r="V58" s="2">
        <v>21</v>
      </c>
      <c r="W58" s="2"/>
      <c r="X58" s="2">
        <v>42</v>
      </c>
      <c r="Y58" s="2"/>
      <c r="Z58" s="2"/>
      <c r="AA58" s="2"/>
      <c r="AB58" s="2">
        <v>16.8</v>
      </c>
      <c r="AC58" s="2"/>
      <c r="AD58" s="2"/>
      <c r="AE58" s="2"/>
      <c r="AF58" s="2"/>
      <c r="AG58" s="2"/>
      <c r="AH58" s="2">
        <v>84</v>
      </c>
      <c r="AI58" s="66">
        <f t="shared" si="0"/>
        <v>12</v>
      </c>
    </row>
    <row r="59" spans="1:35" x14ac:dyDescent="0.25">
      <c r="A59" s="59"/>
      <c r="B59" s="4" t="s">
        <v>215</v>
      </c>
      <c r="C59" s="44" t="s">
        <v>216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>
        <v>2.1</v>
      </c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>
        <v>2.1</v>
      </c>
      <c r="AI59" s="66">
        <f t="shared" si="0"/>
        <v>0.3</v>
      </c>
    </row>
    <row r="60" spans="1:35" x14ac:dyDescent="0.25">
      <c r="A60" s="59"/>
      <c r="B60" s="4" t="s">
        <v>217</v>
      </c>
      <c r="C60" s="44" t="s">
        <v>218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>
        <v>1.8666666666666667</v>
      </c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>
        <v>1.8666666666666667</v>
      </c>
      <c r="AI60" s="66">
        <f t="shared" si="0"/>
        <v>0.26666666666666666</v>
      </c>
    </row>
    <row r="61" spans="1:35" x14ac:dyDescent="0.25">
      <c r="A61" s="59"/>
      <c r="B61" s="4" t="s">
        <v>219</v>
      </c>
      <c r="C61" s="44" t="s">
        <v>220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>
        <v>1.8666666666666667</v>
      </c>
      <c r="R61" s="2"/>
      <c r="S61" s="2"/>
      <c r="T61" s="2"/>
      <c r="U61" s="2"/>
      <c r="V61" s="2">
        <v>7</v>
      </c>
      <c r="W61" s="2"/>
      <c r="X61" s="2"/>
      <c r="Y61" s="2"/>
      <c r="Z61" s="2"/>
      <c r="AA61" s="2"/>
      <c r="AB61" s="2">
        <v>19.833333333333336</v>
      </c>
      <c r="AC61" s="2"/>
      <c r="AD61" s="2"/>
      <c r="AE61" s="2"/>
      <c r="AF61" s="2"/>
      <c r="AG61" s="2"/>
      <c r="AH61" s="2">
        <v>28.700000000000003</v>
      </c>
      <c r="AI61" s="66">
        <f t="shared" si="0"/>
        <v>4.1000000000000005</v>
      </c>
    </row>
    <row r="62" spans="1:35" x14ac:dyDescent="0.25">
      <c r="A62" s="59"/>
      <c r="B62" s="4" t="s">
        <v>221</v>
      </c>
      <c r="C62" s="44" t="s">
        <v>222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>
        <v>2.1</v>
      </c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>
        <v>2.1</v>
      </c>
      <c r="AI62" s="66">
        <f t="shared" si="0"/>
        <v>0.3</v>
      </c>
    </row>
    <row r="63" spans="1:35" x14ac:dyDescent="0.25">
      <c r="A63" s="59"/>
      <c r="B63" s="4" t="s">
        <v>223</v>
      </c>
      <c r="C63" s="44" t="s">
        <v>224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>
        <v>7</v>
      </c>
      <c r="S63" s="2"/>
      <c r="T63" s="2"/>
      <c r="U63" s="2"/>
      <c r="V63" s="2"/>
      <c r="W63" s="2"/>
      <c r="X63" s="2"/>
      <c r="Y63" s="2"/>
      <c r="Z63" s="2"/>
      <c r="AA63" s="2"/>
      <c r="AB63" s="2">
        <v>13.299999999999999</v>
      </c>
      <c r="AC63" s="2"/>
      <c r="AD63" s="2"/>
      <c r="AE63" s="2"/>
      <c r="AF63" s="2"/>
      <c r="AG63" s="2"/>
      <c r="AH63" s="2">
        <v>20.299999999999997</v>
      </c>
      <c r="AI63" s="66">
        <f t="shared" si="0"/>
        <v>2.8999999999999995</v>
      </c>
    </row>
    <row r="64" spans="1:35" x14ac:dyDescent="0.25">
      <c r="A64" s="59"/>
      <c r="B64" s="4" t="s">
        <v>225</v>
      </c>
      <c r="C64" s="44" t="s">
        <v>226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>
        <v>2.1</v>
      </c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>
        <v>2.1</v>
      </c>
      <c r="AI64" s="66">
        <f t="shared" si="0"/>
        <v>0.3</v>
      </c>
    </row>
    <row r="65" spans="1:35" x14ac:dyDescent="0.25">
      <c r="A65" s="59"/>
      <c r="B65" s="4" t="s">
        <v>227</v>
      </c>
      <c r="C65" s="44" t="s">
        <v>228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>
        <v>9.5666666666666664</v>
      </c>
      <c r="W65" s="2"/>
      <c r="X65" s="2"/>
      <c r="Y65" s="2"/>
      <c r="Z65" s="2"/>
      <c r="AA65" s="2"/>
      <c r="AB65" s="2">
        <v>29.050000000000004</v>
      </c>
      <c r="AC65" s="2"/>
      <c r="AD65" s="2"/>
      <c r="AE65" s="2"/>
      <c r="AF65" s="2"/>
      <c r="AG65" s="2"/>
      <c r="AH65" s="2">
        <v>38.616666666666674</v>
      </c>
      <c r="AI65" s="66">
        <f t="shared" si="0"/>
        <v>5.5166666666666675</v>
      </c>
    </row>
    <row r="66" spans="1:35" x14ac:dyDescent="0.25">
      <c r="A66" s="59"/>
      <c r="B66" s="4" t="s">
        <v>229</v>
      </c>
      <c r="C66" s="44" t="s">
        <v>230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>
        <v>1.8666666666666667</v>
      </c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>
        <v>1.8666666666666667</v>
      </c>
      <c r="AI66" s="66">
        <f t="shared" si="0"/>
        <v>0.26666666666666666</v>
      </c>
    </row>
    <row r="67" spans="1:35" x14ac:dyDescent="0.25">
      <c r="A67" s="59"/>
      <c r="B67" s="4" t="s">
        <v>231</v>
      </c>
      <c r="C67" s="44" t="s">
        <v>232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>
        <v>7</v>
      </c>
      <c r="AC67" s="2"/>
      <c r="AD67" s="2"/>
      <c r="AE67" s="2"/>
      <c r="AF67" s="2"/>
      <c r="AG67" s="2"/>
      <c r="AH67" s="2">
        <v>7</v>
      </c>
      <c r="AI67" s="66">
        <f t="shared" si="0"/>
        <v>1</v>
      </c>
    </row>
    <row r="68" spans="1:35" x14ac:dyDescent="0.25">
      <c r="A68" s="59"/>
      <c r="B68" s="4" t="s">
        <v>233</v>
      </c>
      <c r="C68" s="44" t="s">
        <v>234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>
        <v>2.333333333333333</v>
      </c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>
        <v>2.333333333333333</v>
      </c>
      <c r="AI68" s="66">
        <f t="shared" si="0"/>
        <v>0.33333333333333331</v>
      </c>
    </row>
    <row r="69" spans="1:35" x14ac:dyDescent="0.25">
      <c r="A69" s="59"/>
      <c r="B69" s="4" t="s">
        <v>235</v>
      </c>
      <c r="C69" s="44" t="s">
        <v>236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>
        <v>2.1</v>
      </c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>
        <v>2.1</v>
      </c>
      <c r="AI69" s="66">
        <f t="shared" si="0"/>
        <v>0.3</v>
      </c>
    </row>
    <row r="70" spans="1:35" x14ac:dyDescent="0.25">
      <c r="A70" s="59"/>
      <c r="B70" s="4" t="s">
        <v>237</v>
      </c>
      <c r="C70" s="44" t="s">
        <v>238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>
        <v>7</v>
      </c>
      <c r="AC70" s="2"/>
      <c r="AD70" s="2"/>
      <c r="AE70" s="2"/>
      <c r="AF70" s="2"/>
      <c r="AG70" s="2"/>
      <c r="AH70" s="2">
        <v>7</v>
      </c>
      <c r="AI70" s="66">
        <f t="shared" si="0"/>
        <v>1</v>
      </c>
    </row>
    <row r="71" spans="1:35" x14ac:dyDescent="0.25">
      <c r="A71" s="59"/>
      <c r="B71" s="4" t="s">
        <v>239</v>
      </c>
      <c r="C71" s="44" t="s">
        <v>240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>
        <v>7</v>
      </c>
      <c r="AC71" s="2"/>
      <c r="AD71" s="2"/>
      <c r="AE71" s="2"/>
      <c r="AF71" s="2"/>
      <c r="AG71" s="2"/>
      <c r="AH71" s="2">
        <v>7</v>
      </c>
      <c r="AI71" s="66">
        <f t="shared" ref="AI71:AI134" si="1">AH71/7</f>
        <v>1</v>
      </c>
    </row>
    <row r="72" spans="1:35" x14ac:dyDescent="0.25">
      <c r="A72" s="59"/>
      <c r="B72" s="4" t="s">
        <v>241</v>
      </c>
      <c r="C72" s="44" t="s">
        <v>242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>
        <v>40.6</v>
      </c>
      <c r="AC72" s="2"/>
      <c r="AD72" s="2"/>
      <c r="AE72" s="2"/>
      <c r="AF72" s="2"/>
      <c r="AG72" s="2"/>
      <c r="AH72" s="2">
        <v>40.6</v>
      </c>
      <c r="AI72" s="66">
        <f t="shared" si="1"/>
        <v>5.8</v>
      </c>
    </row>
    <row r="73" spans="1:35" x14ac:dyDescent="0.25">
      <c r="A73" s="59"/>
      <c r="B73" s="4" t="s">
        <v>243</v>
      </c>
      <c r="C73" s="44" t="s">
        <v>244</v>
      </c>
      <c r="D73" s="2"/>
      <c r="E73" s="2">
        <v>21.466666666666669</v>
      </c>
      <c r="F73" s="2"/>
      <c r="G73" s="2"/>
      <c r="H73" s="2"/>
      <c r="I73" s="2">
        <v>19.25</v>
      </c>
      <c r="J73" s="2">
        <v>2.8000000000000003</v>
      </c>
      <c r="K73" s="2"/>
      <c r="L73" s="2"/>
      <c r="M73" s="2"/>
      <c r="N73" s="2">
        <v>33.6</v>
      </c>
      <c r="O73" s="2"/>
      <c r="P73" s="2">
        <v>7</v>
      </c>
      <c r="Q73" s="2"/>
      <c r="R73" s="2"/>
      <c r="S73" s="2"/>
      <c r="T73" s="2"/>
      <c r="U73" s="2"/>
      <c r="V73" s="2">
        <v>26.95</v>
      </c>
      <c r="W73" s="2"/>
      <c r="X73" s="2">
        <v>28</v>
      </c>
      <c r="Y73" s="2"/>
      <c r="Z73" s="2"/>
      <c r="AA73" s="2"/>
      <c r="AB73" s="2">
        <v>49.35</v>
      </c>
      <c r="AC73" s="2"/>
      <c r="AD73" s="2"/>
      <c r="AE73" s="2"/>
      <c r="AF73" s="2"/>
      <c r="AG73" s="2"/>
      <c r="AH73" s="2">
        <v>188.41666666666666</v>
      </c>
      <c r="AI73" s="66">
        <f t="shared" si="1"/>
        <v>26.916666666666664</v>
      </c>
    </row>
    <row r="74" spans="1:35" x14ac:dyDescent="0.25">
      <c r="A74" s="59"/>
      <c r="B74" s="4" t="s">
        <v>245</v>
      </c>
      <c r="C74" s="44" t="s">
        <v>246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>
        <v>3.9666666666666668</v>
      </c>
      <c r="W74" s="2"/>
      <c r="X74" s="2"/>
      <c r="Y74" s="2"/>
      <c r="Z74" s="2"/>
      <c r="AA74" s="2"/>
      <c r="AB74" s="2">
        <v>7</v>
      </c>
      <c r="AC74" s="2"/>
      <c r="AD74" s="2"/>
      <c r="AE74" s="2"/>
      <c r="AF74" s="2"/>
      <c r="AG74" s="2"/>
      <c r="AH74" s="2">
        <v>10.966666666666667</v>
      </c>
      <c r="AI74" s="66">
        <f t="shared" si="1"/>
        <v>1.5666666666666667</v>
      </c>
    </row>
    <row r="75" spans="1:35" x14ac:dyDescent="0.25">
      <c r="A75" s="59"/>
      <c r="B75" s="4" t="s">
        <v>247</v>
      </c>
      <c r="C75" s="44" t="s">
        <v>248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>
        <v>7</v>
      </c>
      <c r="AC75" s="2"/>
      <c r="AD75" s="2"/>
      <c r="AE75" s="2"/>
      <c r="AF75" s="2"/>
      <c r="AG75" s="2"/>
      <c r="AH75" s="2">
        <v>7</v>
      </c>
      <c r="AI75" s="66">
        <f t="shared" si="1"/>
        <v>1</v>
      </c>
    </row>
    <row r="76" spans="1:35" x14ac:dyDescent="0.25">
      <c r="A76" s="59"/>
      <c r="B76" s="4" t="s">
        <v>249</v>
      </c>
      <c r="C76" s="44" t="s">
        <v>250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>
        <v>7.4666666666666668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>
        <v>7.4666666666666668</v>
      </c>
      <c r="AI76" s="66">
        <f t="shared" si="1"/>
        <v>1.0666666666666667</v>
      </c>
    </row>
    <row r="77" spans="1:35" x14ac:dyDescent="0.25">
      <c r="A77" s="59"/>
      <c r="B77" s="4" t="s">
        <v>251</v>
      </c>
      <c r="C77" s="44" t="s">
        <v>252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>
        <v>4.4333333333333336</v>
      </c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>
        <v>4.4333333333333336</v>
      </c>
      <c r="AI77" s="66">
        <f t="shared" si="1"/>
        <v>0.63333333333333341</v>
      </c>
    </row>
    <row r="78" spans="1:35" x14ac:dyDescent="0.25">
      <c r="A78" s="59"/>
      <c r="B78" s="4" t="s">
        <v>253</v>
      </c>
      <c r="C78" s="44" t="s">
        <v>254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>
        <v>2.1</v>
      </c>
      <c r="R78" s="2"/>
      <c r="S78" s="2"/>
      <c r="T78" s="2"/>
      <c r="U78" s="2"/>
      <c r="V78" s="2">
        <v>11.200000000000001</v>
      </c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>
        <v>13.3</v>
      </c>
      <c r="AI78" s="66">
        <f t="shared" si="1"/>
        <v>1.9000000000000001</v>
      </c>
    </row>
    <row r="79" spans="1:35" x14ac:dyDescent="0.25">
      <c r="A79" s="59"/>
      <c r="B79" s="4" t="s">
        <v>255</v>
      </c>
      <c r="C79" s="44" t="s">
        <v>256</v>
      </c>
      <c r="D79" s="2"/>
      <c r="E79" s="2"/>
      <c r="F79" s="2"/>
      <c r="G79" s="2"/>
      <c r="H79" s="2">
        <v>11.9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>
        <v>11.9</v>
      </c>
      <c r="AI79" s="66">
        <f t="shared" si="1"/>
        <v>1.7</v>
      </c>
    </row>
    <row r="80" spans="1:35" x14ac:dyDescent="0.25">
      <c r="A80" s="59"/>
      <c r="B80" s="4" t="s">
        <v>257</v>
      </c>
      <c r="C80" s="44" t="s">
        <v>258</v>
      </c>
      <c r="D80" s="2"/>
      <c r="E80" s="2">
        <v>20.883333333333333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>
        <v>7</v>
      </c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>
        <v>27.883333333333333</v>
      </c>
      <c r="AI80" s="66">
        <f t="shared" si="1"/>
        <v>3.9833333333333334</v>
      </c>
    </row>
    <row r="81" spans="1:35" x14ac:dyDescent="0.25">
      <c r="A81" s="59"/>
      <c r="B81" s="4" t="s">
        <v>259</v>
      </c>
      <c r="C81" s="44" t="s">
        <v>260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>
        <v>7</v>
      </c>
      <c r="AC81" s="2"/>
      <c r="AD81" s="2"/>
      <c r="AE81" s="2"/>
      <c r="AF81" s="2"/>
      <c r="AG81" s="2"/>
      <c r="AH81" s="2">
        <v>7</v>
      </c>
      <c r="AI81" s="66">
        <f t="shared" si="1"/>
        <v>1</v>
      </c>
    </row>
    <row r="82" spans="1:35" x14ac:dyDescent="0.25">
      <c r="A82" s="59"/>
      <c r="B82" s="4" t="s">
        <v>261</v>
      </c>
      <c r="C82" s="44" t="s">
        <v>262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>
        <v>7</v>
      </c>
      <c r="W82" s="2"/>
      <c r="X82" s="2"/>
      <c r="Y82" s="2"/>
      <c r="Z82" s="2"/>
      <c r="AA82" s="2"/>
      <c r="AB82" s="2">
        <v>18.900000000000002</v>
      </c>
      <c r="AC82" s="2"/>
      <c r="AD82" s="2"/>
      <c r="AE82" s="2"/>
      <c r="AF82" s="2"/>
      <c r="AG82" s="2"/>
      <c r="AH82" s="2">
        <v>25.900000000000002</v>
      </c>
      <c r="AI82" s="66">
        <f t="shared" si="1"/>
        <v>3.7</v>
      </c>
    </row>
    <row r="83" spans="1:35" x14ac:dyDescent="0.25">
      <c r="A83" s="59"/>
      <c r="B83" s="4" t="s">
        <v>263</v>
      </c>
      <c r="C83" s="44" t="s">
        <v>264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>
        <v>45.733333333333334</v>
      </c>
      <c r="O83" s="2"/>
      <c r="P83" s="2"/>
      <c r="Q83" s="2"/>
      <c r="R83" s="2"/>
      <c r="S83" s="2"/>
      <c r="T83" s="2"/>
      <c r="U83" s="2"/>
      <c r="V83" s="2">
        <v>5.8333333333333339</v>
      </c>
      <c r="W83" s="2">
        <v>15.400000000000002</v>
      </c>
      <c r="X83" s="2"/>
      <c r="Y83" s="2"/>
      <c r="Z83" s="2"/>
      <c r="AA83" s="2"/>
      <c r="AB83" s="2">
        <v>7</v>
      </c>
      <c r="AC83" s="2"/>
      <c r="AD83" s="2"/>
      <c r="AE83" s="2"/>
      <c r="AF83" s="2"/>
      <c r="AG83" s="2"/>
      <c r="AH83" s="2">
        <v>73.966666666666669</v>
      </c>
      <c r="AI83" s="66">
        <f t="shared" si="1"/>
        <v>10.566666666666666</v>
      </c>
    </row>
    <row r="84" spans="1:35" x14ac:dyDescent="0.25">
      <c r="A84" s="59"/>
      <c r="B84" s="4" t="s">
        <v>265</v>
      </c>
      <c r="C84" s="44" t="s">
        <v>266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>
        <v>2.8000000000000003</v>
      </c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>
        <v>2.8000000000000003</v>
      </c>
      <c r="AI84" s="66">
        <f t="shared" si="1"/>
        <v>0.4</v>
      </c>
    </row>
    <row r="85" spans="1:35" x14ac:dyDescent="0.25">
      <c r="A85" s="59"/>
      <c r="B85" s="4" t="s">
        <v>267</v>
      </c>
      <c r="C85" s="44" t="s">
        <v>268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>
        <v>1.8666666666666667</v>
      </c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>
        <v>1.8666666666666667</v>
      </c>
      <c r="AI85" s="66">
        <f t="shared" si="1"/>
        <v>0.26666666666666666</v>
      </c>
    </row>
    <row r="86" spans="1:35" x14ac:dyDescent="0.25">
      <c r="A86" s="59"/>
      <c r="B86" s="4" t="s">
        <v>269</v>
      </c>
      <c r="C86" s="44" t="s">
        <v>270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>
        <v>2.1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>
        <v>2.1</v>
      </c>
      <c r="AI86" s="66">
        <f t="shared" si="1"/>
        <v>0.3</v>
      </c>
    </row>
    <row r="87" spans="1:35" x14ac:dyDescent="0.25">
      <c r="A87" s="59"/>
      <c r="B87" s="4" t="s">
        <v>271</v>
      </c>
      <c r="C87" s="44" t="s">
        <v>272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>
        <v>1.8666666666666667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>
        <v>1.8666666666666667</v>
      </c>
      <c r="AI87" s="66">
        <f t="shared" si="1"/>
        <v>0.26666666666666666</v>
      </c>
    </row>
    <row r="88" spans="1:35" x14ac:dyDescent="0.25">
      <c r="A88" s="59"/>
      <c r="B88" s="4" t="s">
        <v>273</v>
      </c>
      <c r="C88" s="44" t="s">
        <v>274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>
        <v>13.066666666666666</v>
      </c>
      <c r="W88" s="2"/>
      <c r="X88" s="2"/>
      <c r="Y88" s="2"/>
      <c r="Z88" s="2"/>
      <c r="AA88" s="2"/>
      <c r="AB88" s="2">
        <v>33.133333333333333</v>
      </c>
      <c r="AC88" s="2"/>
      <c r="AD88" s="2"/>
      <c r="AE88" s="2"/>
      <c r="AF88" s="2"/>
      <c r="AG88" s="2"/>
      <c r="AH88" s="2">
        <v>46.2</v>
      </c>
      <c r="AI88" s="66">
        <f t="shared" si="1"/>
        <v>6.6000000000000005</v>
      </c>
    </row>
    <row r="89" spans="1:35" x14ac:dyDescent="0.25">
      <c r="A89" s="59"/>
      <c r="B89" s="4" t="s">
        <v>275</v>
      </c>
      <c r="C89" s="44" t="s">
        <v>276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>
        <v>7</v>
      </c>
      <c r="W89" s="2"/>
      <c r="X89" s="2"/>
      <c r="Y89" s="2"/>
      <c r="Z89" s="2"/>
      <c r="AA89" s="2"/>
      <c r="AB89" s="2">
        <v>12.833333333333332</v>
      </c>
      <c r="AC89" s="2"/>
      <c r="AD89" s="2"/>
      <c r="AE89" s="2"/>
      <c r="AF89" s="2"/>
      <c r="AG89" s="2"/>
      <c r="AH89" s="2">
        <v>19.833333333333332</v>
      </c>
      <c r="AI89" s="66">
        <f t="shared" si="1"/>
        <v>2.833333333333333</v>
      </c>
    </row>
    <row r="90" spans="1:35" x14ac:dyDescent="0.25">
      <c r="A90" s="59"/>
      <c r="B90" s="4" t="s">
        <v>277</v>
      </c>
      <c r="C90" s="44" t="s">
        <v>278</v>
      </c>
      <c r="D90" s="2"/>
      <c r="E90" s="2"/>
      <c r="F90" s="2"/>
      <c r="G90" s="2"/>
      <c r="H90" s="2"/>
      <c r="I90" s="2"/>
      <c r="J90" s="2">
        <v>30.800000000000004</v>
      </c>
      <c r="K90" s="2"/>
      <c r="L90" s="2"/>
      <c r="M90" s="2"/>
      <c r="N90" s="2">
        <v>31.966666666666665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>
        <v>62.766666666666666</v>
      </c>
      <c r="AI90" s="66">
        <f t="shared" si="1"/>
        <v>8.9666666666666668</v>
      </c>
    </row>
    <row r="91" spans="1:35" x14ac:dyDescent="0.25">
      <c r="A91" s="59"/>
      <c r="B91" s="4" t="s">
        <v>279</v>
      </c>
      <c r="C91" s="44" t="s">
        <v>280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>
        <v>14</v>
      </c>
      <c r="W91" s="2"/>
      <c r="X91" s="2">
        <v>48.183333333333337</v>
      </c>
      <c r="Y91" s="2"/>
      <c r="Z91" s="2"/>
      <c r="AA91" s="2"/>
      <c r="AB91" s="2"/>
      <c r="AC91" s="2"/>
      <c r="AD91" s="2"/>
      <c r="AE91" s="2"/>
      <c r="AF91" s="2"/>
      <c r="AG91" s="2"/>
      <c r="AH91" s="2">
        <v>62.183333333333337</v>
      </c>
      <c r="AI91" s="66">
        <f t="shared" si="1"/>
        <v>8.8833333333333346</v>
      </c>
    </row>
    <row r="92" spans="1:35" x14ac:dyDescent="0.25">
      <c r="A92" s="59"/>
      <c r="B92" s="4" t="s">
        <v>281</v>
      </c>
      <c r="C92" s="44" t="s">
        <v>282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>
        <v>1.8666666666666667</v>
      </c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>
        <v>1.8666666666666667</v>
      </c>
      <c r="AI92" s="66">
        <f t="shared" si="1"/>
        <v>0.26666666666666666</v>
      </c>
    </row>
    <row r="93" spans="1:35" x14ac:dyDescent="0.25">
      <c r="A93" s="59"/>
      <c r="B93" s="4" t="s">
        <v>283</v>
      </c>
      <c r="C93" s="44" t="s">
        <v>284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>
        <v>27.066666666666666</v>
      </c>
      <c r="W93" s="2"/>
      <c r="X93" s="2"/>
      <c r="Y93" s="2"/>
      <c r="Z93" s="2"/>
      <c r="AA93" s="2"/>
      <c r="AB93" s="2">
        <v>65.683333333333337</v>
      </c>
      <c r="AC93" s="2"/>
      <c r="AD93" s="2"/>
      <c r="AE93" s="2"/>
      <c r="AF93" s="2"/>
      <c r="AG93" s="2"/>
      <c r="AH93" s="2">
        <v>92.75</v>
      </c>
      <c r="AI93" s="66">
        <f t="shared" si="1"/>
        <v>13.25</v>
      </c>
    </row>
    <row r="94" spans="1:35" x14ac:dyDescent="0.25">
      <c r="A94" s="59"/>
      <c r="B94" s="4" t="s">
        <v>285</v>
      </c>
      <c r="C94" s="44" t="s">
        <v>286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>
        <v>2.8000000000000003</v>
      </c>
      <c r="Q94" s="2">
        <v>2.1</v>
      </c>
      <c r="R94" s="2"/>
      <c r="S94" s="2"/>
      <c r="T94" s="2"/>
      <c r="U94" s="2"/>
      <c r="V94" s="2"/>
      <c r="W94" s="2"/>
      <c r="X94" s="2"/>
      <c r="Y94" s="2"/>
      <c r="Z94" s="2"/>
      <c r="AA94" s="2"/>
      <c r="AB94" s="2">
        <v>19.483333333333334</v>
      </c>
      <c r="AC94" s="2"/>
      <c r="AD94" s="2"/>
      <c r="AE94" s="2"/>
      <c r="AF94" s="2"/>
      <c r="AG94" s="2"/>
      <c r="AH94" s="2">
        <v>24.383333333333333</v>
      </c>
      <c r="AI94" s="66">
        <f t="shared" si="1"/>
        <v>3.4833333333333334</v>
      </c>
    </row>
    <row r="95" spans="1:35" x14ac:dyDescent="0.25">
      <c r="A95" s="59"/>
      <c r="B95" s="4" t="s">
        <v>287</v>
      </c>
      <c r="C95" s="44" t="s">
        <v>288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>
        <v>0.46666666666666667</v>
      </c>
      <c r="Q95" s="2">
        <v>2.1</v>
      </c>
      <c r="R95" s="2"/>
      <c r="S95" s="2"/>
      <c r="T95" s="2"/>
      <c r="U95" s="2"/>
      <c r="V95" s="2"/>
      <c r="W95" s="2"/>
      <c r="X95" s="2"/>
      <c r="Y95" s="2"/>
      <c r="Z95" s="2"/>
      <c r="AA95" s="2"/>
      <c r="AB95" s="2">
        <v>19.833333333333336</v>
      </c>
      <c r="AC95" s="2"/>
      <c r="AD95" s="2"/>
      <c r="AE95" s="2"/>
      <c r="AF95" s="2"/>
      <c r="AG95" s="2"/>
      <c r="AH95" s="2">
        <v>22.400000000000002</v>
      </c>
      <c r="AI95" s="66">
        <f t="shared" si="1"/>
        <v>3.2</v>
      </c>
    </row>
    <row r="96" spans="1:35" x14ac:dyDescent="0.25">
      <c r="A96" s="59"/>
      <c r="B96" s="4" t="s">
        <v>289</v>
      </c>
      <c r="C96" s="44" t="s">
        <v>290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>
        <v>20.766666666666666</v>
      </c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>
        <v>35.35</v>
      </c>
      <c r="AC96" s="2"/>
      <c r="AD96" s="2"/>
      <c r="AE96" s="2"/>
      <c r="AF96" s="2"/>
      <c r="AG96" s="2"/>
      <c r="AH96" s="2">
        <v>56.116666666666667</v>
      </c>
      <c r="AI96" s="66">
        <f t="shared" si="1"/>
        <v>8.0166666666666675</v>
      </c>
    </row>
    <row r="97" spans="1:35" x14ac:dyDescent="0.25">
      <c r="A97" s="59"/>
      <c r="B97" s="4" t="s">
        <v>291</v>
      </c>
      <c r="C97" s="44" t="s">
        <v>292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>
        <v>3.9666666666666668</v>
      </c>
      <c r="Q97" s="2"/>
      <c r="R97" s="2"/>
      <c r="S97" s="2"/>
      <c r="T97" s="2"/>
      <c r="U97" s="2"/>
      <c r="V97" s="2">
        <v>17.5</v>
      </c>
      <c r="W97" s="2"/>
      <c r="X97" s="2"/>
      <c r="Y97" s="2"/>
      <c r="Z97" s="2"/>
      <c r="AA97" s="2"/>
      <c r="AB97" s="2">
        <v>47.483333333333334</v>
      </c>
      <c r="AC97" s="2"/>
      <c r="AD97" s="2"/>
      <c r="AE97" s="2"/>
      <c r="AF97" s="2"/>
      <c r="AG97" s="2"/>
      <c r="AH97" s="2">
        <v>68.95</v>
      </c>
      <c r="AI97" s="66">
        <f t="shared" si="1"/>
        <v>9.85</v>
      </c>
    </row>
    <row r="98" spans="1:35" x14ac:dyDescent="0.25">
      <c r="A98" s="59"/>
      <c r="B98" s="4" t="s">
        <v>293</v>
      </c>
      <c r="C98" s="44" t="s">
        <v>294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>
        <v>7</v>
      </c>
      <c r="Q98" s="2"/>
      <c r="R98" s="2"/>
      <c r="S98" s="2"/>
      <c r="T98" s="2"/>
      <c r="U98" s="2"/>
      <c r="V98" s="2">
        <v>7</v>
      </c>
      <c r="W98" s="2"/>
      <c r="X98" s="2"/>
      <c r="Y98" s="2"/>
      <c r="Z98" s="2"/>
      <c r="AA98" s="2"/>
      <c r="AB98" s="2">
        <v>7.2333333333333343</v>
      </c>
      <c r="AC98" s="2"/>
      <c r="AD98" s="2"/>
      <c r="AE98" s="2"/>
      <c r="AF98" s="2"/>
      <c r="AG98" s="2"/>
      <c r="AH98" s="2">
        <v>21.233333333333334</v>
      </c>
      <c r="AI98" s="66">
        <f t="shared" si="1"/>
        <v>3.0333333333333337</v>
      </c>
    </row>
    <row r="99" spans="1:35" x14ac:dyDescent="0.25">
      <c r="A99" s="59"/>
      <c r="B99" s="4" t="s">
        <v>449</v>
      </c>
      <c r="C99" s="44" t="s">
        <v>450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>
        <v>1.9833333333333334</v>
      </c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>
        <v>1.9833333333333334</v>
      </c>
      <c r="AI99" s="66">
        <f t="shared" si="1"/>
        <v>0.28333333333333333</v>
      </c>
    </row>
    <row r="100" spans="1:35" x14ac:dyDescent="0.25">
      <c r="A100" s="59"/>
      <c r="B100" s="4" t="s">
        <v>295</v>
      </c>
      <c r="C100" s="44" t="s">
        <v>296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>
        <v>10.5</v>
      </c>
      <c r="AC100" s="2"/>
      <c r="AD100" s="2"/>
      <c r="AE100" s="2"/>
      <c r="AF100" s="2"/>
      <c r="AG100" s="2"/>
      <c r="AH100" s="2">
        <v>10.5</v>
      </c>
      <c r="AI100" s="66">
        <f t="shared" si="1"/>
        <v>1.5</v>
      </c>
    </row>
    <row r="101" spans="1:35" x14ac:dyDescent="0.25">
      <c r="A101" s="59"/>
      <c r="B101" s="4" t="s">
        <v>297</v>
      </c>
      <c r="C101" s="44" t="s">
        <v>298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>
        <v>2.5666666666666664</v>
      </c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>
        <v>2.5666666666666664</v>
      </c>
      <c r="AI101" s="66">
        <f t="shared" si="1"/>
        <v>0.36666666666666664</v>
      </c>
    </row>
    <row r="102" spans="1:35" x14ac:dyDescent="0.25">
      <c r="A102" s="59"/>
      <c r="B102" s="4" t="s">
        <v>299</v>
      </c>
      <c r="C102" s="44" t="s">
        <v>300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>
        <v>2.8000000000000003</v>
      </c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>
        <v>2.8000000000000003</v>
      </c>
      <c r="AI102" s="66">
        <f t="shared" si="1"/>
        <v>0.4</v>
      </c>
    </row>
    <row r="103" spans="1:35" x14ac:dyDescent="0.25">
      <c r="A103" s="59"/>
      <c r="B103" s="4" t="s">
        <v>301</v>
      </c>
      <c r="C103" s="44" t="s">
        <v>302</v>
      </c>
      <c r="D103" s="2"/>
      <c r="E103" s="2">
        <v>20.650000000000002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>
        <v>7</v>
      </c>
      <c r="Q103" s="2"/>
      <c r="R103" s="2"/>
      <c r="S103" s="2"/>
      <c r="T103" s="2"/>
      <c r="U103" s="2"/>
      <c r="V103" s="2">
        <v>7</v>
      </c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>
        <v>34.650000000000006</v>
      </c>
      <c r="AI103" s="66">
        <f t="shared" si="1"/>
        <v>4.9500000000000011</v>
      </c>
    </row>
    <row r="104" spans="1:35" x14ac:dyDescent="0.25">
      <c r="A104" s="59"/>
      <c r="B104" s="4" t="s">
        <v>303</v>
      </c>
      <c r="C104" s="44" t="s">
        <v>305</v>
      </c>
      <c r="D104" s="2"/>
      <c r="E104" s="2">
        <v>32.783333333333331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>
        <v>26.833333333333336</v>
      </c>
      <c r="Q104" s="2"/>
      <c r="R104" s="2"/>
      <c r="S104" s="2"/>
      <c r="T104" s="2"/>
      <c r="U104" s="2"/>
      <c r="V104" s="2">
        <v>7</v>
      </c>
      <c r="W104" s="2"/>
      <c r="X104" s="2"/>
      <c r="Y104" s="2"/>
      <c r="Z104" s="2"/>
      <c r="AA104" s="2"/>
      <c r="AB104" s="2">
        <v>64.283333333333331</v>
      </c>
      <c r="AC104" s="2"/>
      <c r="AD104" s="2"/>
      <c r="AE104" s="2"/>
      <c r="AF104" s="2"/>
      <c r="AG104" s="2"/>
      <c r="AH104" s="2">
        <v>130.9</v>
      </c>
      <c r="AI104" s="66">
        <f t="shared" si="1"/>
        <v>18.7</v>
      </c>
    </row>
    <row r="105" spans="1:35" x14ac:dyDescent="0.25">
      <c r="A105" s="59"/>
      <c r="B105" s="4" t="s">
        <v>306</v>
      </c>
      <c r="C105" s="44" t="s">
        <v>307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>
        <v>7</v>
      </c>
      <c r="W105" s="2"/>
      <c r="X105" s="2"/>
      <c r="Y105" s="2"/>
      <c r="Z105" s="2"/>
      <c r="AA105" s="2"/>
      <c r="AB105" s="2">
        <v>13.533333333333333</v>
      </c>
      <c r="AC105" s="2"/>
      <c r="AD105" s="2"/>
      <c r="AE105" s="2"/>
      <c r="AF105" s="2"/>
      <c r="AG105" s="2"/>
      <c r="AH105" s="2">
        <v>20.533333333333331</v>
      </c>
      <c r="AI105" s="66">
        <f t="shared" si="1"/>
        <v>2.9333333333333331</v>
      </c>
    </row>
    <row r="106" spans="1:35" x14ac:dyDescent="0.25">
      <c r="A106" s="59"/>
      <c r="B106" s="4" t="s">
        <v>308</v>
      </c>
      <c r="C106" s="44" t="s">
        <v>309</v>
      </c>
      <c r="D106" s="2"/>
      <c r="E106" s="2"/>
      <c r="F106" s="2"/>
      <c r="G106" s="2"/>
      <c r="H106" s="2"/>
      <c r="I106" s="2">
        <v>27.066666666666666</v>
      </c>
      <c r="J106" s="2"/>
      <c r="K106" s="2"/>
      <c r="L106" s="2"/>
      <c r="M106" s="2"/>
      <c r="N106" s="2"/>
      <c r="O106" s="2"/>
      <c r="P106" s="2">
        <v>3.9666666666666668</v>
      </c>
      <c r="Q106" s="2"/>
      <c r="R106" s="2"/>
      <c r="S106" s="2"/>
      <c r="T106" s="2"/>
      <c r="U106" s="2"/>
      <c r="V106" s="2">
        <v>21</v>
      </c>
      <c r="W106" s="2"/>
      <c r="X106" s="2"/>
      <c r="Y106" s="2"/>
      <c r="Z106" s="2"/>
      <c r="AA106" s="2"/>
      <c r="AB106" s="2">
        <v>25.55</v>
      </c>
      <c r="AC106" s="2"/>
      <c r="AD106" s="2"/>
      <c r="AE106" s="2"/>
      <c r="AF106" s="2"/>
      <c r="AG106" s="2"/>
      <c r="AH106" s="2">
        <v>77.583333333333329</v>
      </c>
      <c r="AI106" s="66">
        <f t="shared" si="1"/>
        <v>11.083333333333332</v>
      </c>
    </row>
    <row r="107" spans="1:35" x14ac:dyDescent="0.25">
      <c r="A107" s="59"/>
      <c r="B107" s="4" t="s">
        <v>310</v>
      </c>
      <c r="C107" s="44" t="s">
        <v>311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>
        <v>2.1</v>
      </c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>
        <v>2.1</v>
      </c>
      <c r="AI107" s="66">
        <f t="shared" si="1"/>
        <v>0.3</v>
      </c>
    </row>
    <row r="108" spans="1:35" x14ac:dyDescent="0.25">
      <c r="A108" s="59"/>
      <c r="B108" s="4" t="s">
        <v>312</v>
      </c>
      <c r="C108" s="44" t="s">
        <v>313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>
        <v>7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>
        <v>1.8666666666666667</v>
      </c>
      <c r="AC108" s="2"/>
      <c r="AD108" s="2"/>
      <c r="AE108" s="2"/>
      <c r="AF108" s="2"/>
      <c r="AG108" s="2"/>
      <c r="AH108" s="2">
        <v>8.8666666666666671</v>
      </c>
      <c r="AI108" s="66">
        <f t="shared" si="1"/>
        <v>1.2666666666666668</v>
      </c>
    </row>
    <row r="109" spans="1:35" x14ac:dyDescent="0.25">
      <c r="A109" s="59"/>
      <c r="B109" s="4" t="s">
        <v>314</v>
      </c>
      <c r="C109" s="44" t="s">
        <v>315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>
        <v>2.1</v>
      </c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>
        <v>2.1</v>
      </c>
      <c r="AI109" s="66">
        <f t="shared" si="1"/>
        <v>0.3</v>
      </c>
    </row>
    <row r="110" spans="1:35" x14ac:dyDescent="0.25">
      <c r="A110" s="59"/>
      <c r="B110" s="4" t="s">
        <v>316</v>
      </c>
      <c r="C110" s="44" t="s">
        <v>317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>
        <v>1.8666666666666667</v>
      </c>
      <c r="AE110" s="2"/>
      <c r="AF110" s="2"/>
      <c r="AG110" s="2"/>
      <c r="AH110" s="2">
        <v>1.8666666666666667</v>
      </c>
      <c r="AI110" s="66">
        <f t="shared" si="1"/>
        <v>0.26666666666666666</v>
      </c>
    </row>
    <row r="111" spans="1:35" x14ac:dyDescent="0.25">
      <c r="A111" s="59"/>
      <c r="B111" s="4" t="s">
        <v>318</v>
      </c>
      <c r="C111" s="44" t="s">
        <v>319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>
        <v>21</v>
      </c>
      <c r="W111" s="2"/>
      <c r="X111" s="2"/>
      <c r="Y111" s="2"/>
      <c r="Z111" s="2"/>
      <c r="AA111" s="2"/>
      <c r="AB111" s="2">
        <v>60.666666666666664</v>
      </c>
      <c r="AC111" s="2"/>
      <c r="AD111" s="2"/>
      <c r="AE111" s="2"/>
      <c r="AF111" s="2"/>
      <c r="AG111" s="2"/>
      <c r="AH111" s="2">
        <v>81.666666666666657</v>
      </c>
      <c r="AI111" s="66">
        <f t="shared" si="1"/>
        <v>11.666666666666666</v>
      </c>
    </row>
    <row r="112" spans="1:35" x14ac:dyDescent="0.25">
      <c r="A112" s="59"/>
      <c r="B112" s="4" t="s">
        <v>320</v>
      </c>
      <c r="C112" s="44" t="s">
        <v>321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>
        <v>3.0333333333333332</v>
      </c>
      <c r="V112" s="2">
        <v>3.0333333333333332</v>
      </c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>
        <v>6.0666666666666664</v>
      </c>
      <c r="AI112" s="66">
        <f t="shared" si="1"/>
        <v>0.86666666666666659</v>
      </c>
    </row>
    <row r="113" spans="1:35" x14ac:dyDescent="0.25">
      <c r="A113" s="59"/>
      <c r="B113" s="4" t="s">
        <v>322</v>
      </c>
      <c r="C113" s="44" t="s">
        <v>323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>
        <v>2.1</v>
      </c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>
        <v>2.1</v>
      </c>
      <c r="AI113" s="66">
        <f t="shared" si="1"/>
        <v>0.3</v>
      </c>
    </row>
    <row r="114" spans="1:35" x14ac:dyDescent="0.25">
      <c r="A114" s="59"/>
      <c r="B114" s="4" t="s">
        <v>324</v>
      </c>
      <c r="C114" s="44" t="s">
        <v>325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>
        <v>7</v>
      </c>
      <c r="O114" s="2"/>
      <c r="P114" s="2"/>
      <c r="Q114" s="2"/>
      <c r="R114" s="2"/>
      <c r="S114" s="2"/>
      <c r="T114" s="2"/>
      <c r="U114" s="2"/>
      <c r="V114" s="2">
        <v>28</v>
      </c>
      <c r="W114" s="2"/>
      <c r="X114" s="2"/>
      <c r="Y114" s="2"/>
      <c r="Z114" s="2"/>
      <c r="AA114" s="2"/>
      <c r="AB114" s="2">
        <v>70.933333333333337</v>
      </c>
      <c r="AC114" s="2"/>
      <c r="AD114" s="2"/>
      <c r="AE114" s="2"/>
      <c r="AF114" s="2"/>
      <c r="AG114" s="2"/>
      <c r="AH114" s="2">
        <v>105.93333333333334</v>
      </c>
      <c r="AI114" s="66">
        <f t="shared" si="1"/>
        <v>15.133333333333335</v>
      </c>
    </row>
    <row r="115" spans="1:35" x14ac:dyDescent="0.25">
      <c r="A115" s="59"/>
      <c r="B115" s="4" t="s">
        <v>326</v>
      </c>
      <c r="C115" s="44" t="s">
        <v>327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>
        <v>33.833333333333329</v>
      </c>
      <c r="O115" s="2"/>
      <c r="P115" s="2">
        <v>8.8666666666666671</v>
      </c>
      <c r="Q115" s="2"/>
      <c r="R115" s="2"/>
      <c r="S115" s="2"/>
      <c r="T115" s="2"/>
      <c r="U115" s="2"/>
      <c r="V115" s="2">
        <v>7</v>
      </c>
      <c r="W115" s="2"/>
      <c r="X115" s="2"/>
      <c r="Y115" s="2"/>
      <c r="Z115" s="2"/>
      <c r="AA115" s="2"/>
      <c r="AB115" s="2">
        <v>29.633333333333333</v>
      </c>
      <c r="AC115" s="2"/>
      <c r="AD115" s="2"/>
      <c r="AE115" s="2"/>
      <c r="AF115" s="2"/>
      <c r="AG115" s="2"/>
      <c r="AH115" s="2">
        <v>79.333333333333329</v>
      </c>
      <c r="AI115" s="66">
        <f t="shared" si="1"/>
        <v>11.333333333333332</v>
      </c>
    </row>
    <row r="116" spans="1:35" x14ac:dyDescent="0.25">
      <c r="A116" s="59"/>
      <c r="B116" s="4" t="s">
        <v>328</v>
      </c>
      <c r="C116" s="44" t="s">
        <v>329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>
        <v>4.8999999999999995</v>
      </c>
      <c r="Q116" s="2">
        <v>1.8666666666666667</v>
      </c>
      <c r="R116" s="2"/>
      <c r="S116" s="2"/>
      <c r="T116" s="2"/>
      <c r="U116" s="2"/>
      <c r="V116" s="2">
        <v>14</v>
      </c>
      <c r="W116" s="2"/>
      <c r="X116" s="2"/>
      <c r="Y116" s="2"/>
      <c r="Z116" s="2"/>
      <c r="AA116" s="2"/>
      <c r="AB116" s="2">
        <v>25.2</v>
      </c>
      <c r="AC116" s="2"/>
      <c r="AD116" s="2"/>
      <c r="AE116" s="2"/>
      <c r="AF116" s="2"/>
      <c r="AG116" s="2"/>
      <c r="AH116" s="2">
        <v>45.966666666666669</v>
      </c>
      <c r="AI116" s="66">
        <f t="shared" si="1"/>
        <v>6.5666666666666673</v>
      </c>
    </row>
    <row r="117" spans="1:35" x14ac:dyDescent="0.25">
      <c r="A117" s="59"/>
      <c r="B117" s="4" t="s">
        <v>332</v>
      </c>
      <c r="C117" s="44" t="s">
        <v>333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>
        <v>12.133333333333333</v>
      </c>
      <c r="O117" s="2"/>
      <c r="P117" s="2">
        <v>15.400000000000002</v>
      </c>
      <c r="Q117" s="2"/>
      <c r="R117" s="2"/>
      <c r="S117" s="2"/>
      <c r="T117" s="2"/>
      <c r="U117" s="2"/>
      <c r="V117" s="2">
        <v>26.833333333333336</v>
      </c>
      <c r="W117" s="2"/>
      <c r="X117" s="2"/>
      <c r="Y117" s="2"/>
      <c r="Z117" s="2"/>
      <c r="AA117" s="2"/>
      <c r="AB117" s="2">
        <v>76.649999999999991</v>
      </c>
      <c r="AC117" s="2"/>
      <c r="AD117" s="2"/>
      <c r="AE117" s="2"/>
      <c r="AF117" s="2"/>
      <c r="AG117" s="2"/>
      <c r="AH117" s="2">
        <v>131.01666666666665</v>
      </c>
      <c r="AI117" s="66">
        <f t="shared" si="1"/>
        <v>18.716666666666665</v>
      </c>
    </row>
    <row r="118" spans="1:35" x14ac:dyDescent="0.25">
      <c r="A118" s="59"/>
      <c r="B118" s="4" t="s">
        <v>334</v>
      </c>
      <c r="C118" s="44" t="s">
        <v>335</v>
      </c>
      <c r="D118" s="2"/>
      <c r="E118" s="2"/>
      <c r="F118" s="2"/>
      <c r="G118" s="2"/>
      <c r="H118" s="2"/>
      <c r="I118" s="2">
        <v>25.316666666666666</v>
      </c>
      <c r="J118" s="2"/>
      <c r="K118" s="2"/>
      <c r="L118" s="2"/>
      <c r="M118" s="2"/>
      <c r="N118" s="2"/>
      <c r="O118" s="2"/>
      <c r="P118" s="2">
        <v>21</v>
      </c>
      <c r="Q118" s="2"/>
      <c r="R118" s="2"/>
      <c r="S118" s="2"/>
      <c r="T118" s="2"/>
      <c r="U118" s="2"/>
      <c r="V118" s="2"/>
      <c r="W118" s="2"/>
      <c r="X118" s="2">
        <v>35</v>
      </c>
      <c r="Y118" s="2"/>
      <c r="Z118" s="2"/>
      <c r="AA118" s="2"/>
      <c r="AB118" s="2">
        <v>24.733333333333334</v>
      </c>
      <c r="AC118" s="2"/>
      <c r="AD118" s="2"/>
      <c r="AE118" s="2"/>
      <c r="AF118" s="2"/>
      <c r="AG118" s="2"/>
      <c r="AH118" s="2">
        <v>106.05</v>
      </c>
      <c r="AI118" s="66">
        <f t="shared" si="1"/>
        <v>15.15</v>
      </c>
    </row>
    <row r="119" spans="1:35" x14ac:dyDescent="0.25">
      <c r="A119" s="59"/>
      <c r="B119" s="4" t="s">
        <v>336</v>
      </c>
      <c r="C119" s="44" t="s">
        <v>337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>
        <v>21</v>
      </c>
      <c r="W119" s="2"/>
      <c r="X119" s="2"/>
      <c r="Y119" s="2"/>
      <c r="Z119" s="2"/>
      <c r="AA119" s="2"/>
      <c r="AB119" s="2">
        <v>62.416666666666664</v>
      </c>
      <c r="AC119" s="2"/>
      <c r="AD119" s="2"/>
      <c r="AE119" s="2"/>
      <c r="AF119" s="2"/>
      <c r="AG119" s="2"/>
      <c r="AH119" s="2">
        <v>83.416666666666657</v>
      </c>
      <c r="AI119" s="66">
        <f t="shared" si="1"/>
        <v>11.916666666666666</v>
      </c>
    </row>
    <row r="120" spans="1:35" x14ac:dyDescent="0.25">
      <c r="A120" s="59"/>
      <c r="B120" s="4" t="s">
        <v>338</v>
      </c>
      <c r="C120" s="44" t="s">
        <v>339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>
        <v>15.866666666666667</v>
      </c>
      <c r="AC120" s="2"/>
      <c r="AD120" s="2"/>
      <c r="AE120" s="2"/>
      <c r="AF120" s="2"/>
      <c r="AG120" s="2"/>
      <c r="AH120" s="2">
        <v>15.866666666666667</v>
      </c>
      <c r="AI120" s="66">
        <f t="shared" si="1"/>
        <v>2.2666666666666666</v>
      </c>
    </row>
    <row r="121" spans="1:35" x14ac:dyDescent="0.25">
      <c r="A121" s="59"/>
      <c r="B121" s="4" t="s">
        <v>340</v>
      </c>
      <c r="C121" s="44" t="s">
        <v>341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>
        <v>2.1</v>
      </c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>
        <v>2.1</v>
      </c>
      <c r="AI121" s="66">
        <f t="shared" si="1"/>
        <v>0.3</v>
      </c>
    </row>
    <row r="122" spans="1:35" x14ac:dyDescent="0.25">
      <c r="A122" s="59"/>
      <c r="B122" s="4" t="s">
        <v>342</v>
      </c>
      <c r="C122" s="44" t="s">
        <v>343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>
        <v>3.9666666666666668</v>
      </c>
      <c r="AE122" s="2"/>
      <c r="AF122" s="2"/>
      <c r="AG122" s="2"/>
      <c r="AH122" s="2">
        <v>3.9666666666666668</v>
      </c>
      <c r="AI122" s="66">
        <f t="shared" si="1"/>
        <v>0.56666666666666665</v>
      </c>
    </row>
    <row r="123" spans="1:35" x14ac:dyDescent="0.25">
      <c r="A123" s="59"/>
      <c r="B123" s="4" t="s">
        <v>344</v>
      </c>
      <c r="C123" s="44" t="s">
        <v>345</v>
      </c>
      <c r="D123" s="2"/>
      <c r="E123" s="2"/>
      <c r="F123" s="2"/>
      <c r="G123" s="2"/>
      <c r="H123" s="2"/>
      <c r="I123" s="2">
        <v>55.766666666666666</v>
      </c>
      <c r="J123" s="2"/>
      <c r="K123" s="2"/>
      <c r="L123" s="2"/>
      <c r="M123" s="2"/>
      <c r="N123" s="2">
        <v>34.766666666666666</v>
      </c>
      <c r="O123" s="2"/>
      <c r="P123" s="2">
        <v>3.9666666666666668</v>
      </c>
      <c r="Q123" s="2"/>
      <c r="R123" s="2"/>
      <c r="S123" s="2"/>
      <c r="T123" s="2"/>
      <c r="U123" s="2"/>
      <c r="V123" s="2">
        <v>14</v>
      </c>
      <c r="W123" s="2"/>
      <c r="X123" s="2"/>
      <c r="Y123" s="2"/>
      <c r="Z123" s="2"/>
      <c r="AA123" s="2"/>
      <c r="AB123" s="2">
        <v>20.766666666666666</v>
      </c>
      <c r="AC123" s="2"/>
      <c r="AD123" s="2"/>
      <c r="AE123" s="2"/>
      <c r="AF123" s="2"/>
      <c r="AG123" s="2"/>
      <c r="AH123" s="2">
        <v>129.26666666666665</v>
      </c>
      <c r="AI123" s="66">
        <f t="shared" si="1"/>
        <v>18.466666666666665</v>
      </c>
    </row>
    <row r="124" spans="1:35" x14ac:dyDescent="0.25">
      <c r="A124" s="59"/>
      <c r="B124" s="4" t="s">
        <v>346</v>
      </c>
      <c r="C124" s="44" t="s">
        <v>347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>
        <v>1.8666666666666667</v>
      </c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>
        <v>1.8666666666666667</v>
      </c>
      <c r="AI124" s="66">
        <f t="shared" si="1"/>
        <v>0.26666666666666666</v>
      </c>
    </row>
    <row r="125" spans="1:35" x14ac:dyDescent="0.25">
      <c r="A125" s="59"/>
      <c r="B125" s="4" t="s">
        <v>348</v>
      </c>
      <c r="C125" s="44" t="s">
        <v>349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>
        <v>2.333333333333333</v>
      </c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>
        <v>2.333333333333333</v>
      </c>
      <c r="AI125" s="66">
        <f t="shared" si="1"/>
        <v>0.33333333333333331</v>
      </c>
    </row>
    <row r="126" spans="1:35" x14ac:dyDescent="0.25">
      <c r="A126" s="59"/>
      <c r="B126" s="4" t="s">
        <v>350</v>
      </c>
      <c r="C126" s="44" t="s">
        <v>351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>
        <v>2.1</v>
      </c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>
        <v>2.1</v>
      </c>
      <c r="AI126" s="66">
        <f t="shared" si="1"/>
        <v>0.3</v>
      </c>
    </row>
    <row r="127" spans="1:35" x14ac:dyDescent="0.25">
      <c r="A127" s="59"/>
      <c r="B127" s="4" t="s">
        <v>352</v>
      </c>
      <c r="C127" s="44" t="s">
        <v>353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>
        <v>2.1</v>
      </c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>
        <v>13.65</v>
      </c>
      <c r="AC127" s="2"/>
      <c r="AD127" s="2"/>
      <c r="AE127" s="2"/>
      <c r="AF127" s="2"/>
      <c r="AG127" s="2"/>
      <c r="AH127" s="2">
        <v>15.75</v>
      </c>
      <c r="AI127" s="66">
        <f t="shared" si="1"/>
        <v>2.25</v>
      </c>
    </row>
    <row r="128" spans="1:35" x14ac:dyDescent="0.25">
      <c r="A128" s="59"/>
      <c r="B128" s="4" t="s">
        <v>354</v>
      </c>
      <c r="C128" s="44" t="s">
        <v>355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>
        <v>2.8000000000000003</v>
      </c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>
        <v>2.8000000000000003</v>
      </c>
      <c r="AI128" s="66">
        <f t="shared" si="1"/>
        <v>0.4</v>
      </c>
    </row>
    <row r="129" spans="1:35" x14ac:dyDescent="0.25">
      <c r="A129" s="59"/>
      <c r="B129" s="4" t="s">
        <v>356</v>
      </c>
      <c r="C129" s="44" t="s">
        <v>357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>
        <v>7.4666666666666668</v>
      </c>
      <c r="Q129" s="2"/>
      <c r="R129" s="2"/>
      <c r="S129" s="2"/>
      <c r="T129" s="2"/>
      <c r="U129" s="2"/>
      <c r="V129" s="2">
        <v>2.8000000000000003</v>
      </c>
      <c r="W129" s="2"/>
      <c r="X129" s="2"/>
      <c r="Y129" s="2"/>
      <c r="Z129" s="2"/>
      <c r="AA129" s="2"/>
      <c r="AB129" s="2">
        <v>32.9</v>
      </c>
      <c r="AC129" s="2"/>
      <c r="AD129" s="2"/>
      <c r="AE129" s="2"/>
      <c r="AF129" s="2"/>
      <c r="AG129" s="2"/>
      <c r="AH129" s="2">
        <v>43.166666666666664</v>
      </c>
      <c r="AI129" s="66">
        <f t="shared" si="1"/>
        <v>6.1666666666666661</v>
      </c>
    </row>
    <row r="130" spans="1:35" x14ac:dyDescent="0.25">
      <c r="A130" s="59"/>
      <c r="B130" s="4" t="s">
        <v>358</v>
      </c>
      <c r="C130" s="44" t="s">
        <v>359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>
        <v>7.9333333333333336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>
        <v>7.9333333333333336</v>
      </c>
      <c r="AI130" s="66">
        <f t="shared" si="1"/>
        <v>1.1333333333333333</v>
      </c>
    </row>
    <row r="131" spans="1:35" x14ac:dyDescent="0.25">
      <c r="A131" s="59"/>
      <c r="B131" s="4" t="s">
        <v>360</v>
      </c>
      <c r="C131" s="44" t="s">
        <v>361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>
        <v>1.8666666666666667</v>
      </c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>
        <v>1.8666666666666667</v>
      </c>
      <c r="AI131" s="66">
        <f t="shared" si="1"/>
        <v>0.26666666666666666</v>
      </c>
    </row>
    <row r="132" spans="1:35" x14ac:dyDescent="0.25">
      <c r="A132" s="59"/>
      <c r="B132" s="4" t="s">
        <v>362</v>
      </c>
      <c r="C132" s="44" t="s">
        <v>363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>
        <v>13.066666666666666</v>
      </c>
      <c r="W132" s="2"/>
      <c r="X132" s="2"/>
      <c r="Y132" s="2"/>
      <c r="Z132" s="2"/>
      <c r="AA132" s="2"/>
      <c r="AB132" s="2">
        <v>7</v>
      </c>
      <c r="AC132" s="2"/>
      <c r="AD132" s="2"/>
      <c r="AE132" s="2"/>
      <c r="AF132" s="2"/>
      <c r="AG132" s="2"/>
      <c r="AH132" s="2">
        <v>20.066666666666666</v>
      </c>
      <c r="AI132" s="66">
        <f t="shared" si="1"/>
        <v>2.8666666666666667</v>
      </c>
    </row>
    <row r="133" spans="1:35" x14ac:dyDescent="0.25">
      <c r="A133" s="59"/>
      <c r="B133" s="4" t="s">
        <v>364</v>
      </c>
      <c r="C133" s="44" t="s">
        <v>365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>
        <v>22.633333333333333</v>
      </c>
      <c r="AC133" s="2"/>
      <c r="AD133" s="2"/>
      <c r="AE133" s="2"/>
      <c r="AF133" s="2"/>
      <c r="AG133" s="2"/>
      <c r="AH133" s="2">
        <v>22.633333333333333</v>
      </c>
      <c r="AI133" s="66">
        <f t="shared" si="1"/>
        <v>3.2333333333333334</v>
      </c>
    </row>
    <row r="134" spans="1:35" x14ac:dyDescent="0.25">
      <c r="A134" s="59"/>
      <c r="B134" s="4" t="s">
        <v>366</v>
      </c>
      <c r="C134" s="44" t="s">
        <v>367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>
        <v>1.8666666666666667</v>
      </c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>
        <v>13.766666666666666</v>
      </c>
      <c r="AC134" s="2"/>
      <c r="AD134" s="2"/>
      <c r="AE134" s="2"/>
      <c r="AF134" s="2"/>
      <c r="AG134" s="2"/>
      <c r="AH134" s="2">
        <v>15.633333333333333</v>
      </c>
      <c r="AI134" s="66">
        <f t="shared" si="1"/>
        <v>2.2333333333333334</v>
      </c>
    </row>
    <row r="135" spans="1:35" x14ac:dyDescent="0.25">
      <c r="A135" s="59"/>
      <c r="B135" s="4" t="s">
        <v>368</v>
      </c>
      <c r="C135" s="44" t="s">
        <v>369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>
        <v>14.116666666666667</v>
      </c>
      <c r="Y135" s="2"/>
      <c r="Z135" s="2"/>
      <c r="AA135" s="2"/>
      <c r="AB135" s="2"/>
      <c r="AC135" s="2"/>
      <c r="AD135" s="2"/>
      <c r="AE135" s="2"/>
      <c r="AF135" s="2"/>
      <c r="AG135" s="2"/>
      <c r="AH135" s="2">
        <v>14.116666666666667</v>
      </c>
      <c r="AI135" s="66">
        <f t="shared" ref="AI135:AI161" si="2">AH135/7</f>
        <v>2.0166666666666666</v>
      </c>
    </row>
    <row r="136" spans="1:35" x14ac:dyDescent="0.25">
      <c r="A136" s="59"/>
      <c r="B136" s="4" t="s">
        <v>370</v>
      </c>
      <c r="C136" s="44" t="s">
        <v>371</v>
      </c>
      <c r="D136" s="2"/>
      <c r="E136" s="2">
        <v>7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>
        <v>7</v>
      </c>
      <c r="AI136" s="66">
        <f t="shared" si="2"/>
        <v>1</v>
      </c>
    </row>
    <row r="137" spans="1:35" x14ac:dyDescent="0.25">
      <c r="A137" s="59"/>
      <c r="B137" s="4" t="s">
        <v>372</v>
      </c>
      <c r="C137" s="44" t="s">
        <v>373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>
        <v>2.1</v>
      </c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>
        <v>7</v>
      </c>
      <c r="AC137" s="2"/>
      <c r="AD137" s="2"/>
      <c r="AE137" s="2"/>
      <c r="AF137" s="2"/>
      <c r="AG137" s="2"/>
      <c r="AH137" s="2">
        <v>9.1</v>
      </c>
      <c r="AI137" s="66">
        <f t="shared" si="2"/>
        <v>1.3</v>
      </c>
    </row>
    <row r="138" spans="1:35" x14ac:dyDescent="0.25">
      <c r="A138" s="59"/>
      <c r="B138" s="4" t="s">
        <v>382</v>
      </c>
      <c r="C138" s="44" t="s">
        <v>383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>
        <v>2.1</v>
      </c>
      <c r="AE138" s="2"/>
      <c r="AF138" s="2"/>
      <c r="AG138" s="2"/>
      <c r="AH138" s="2">
        <v>2.1</v>
      </c>
      <c r="AI138" s="66">
        <f t="shared" si="2"/>
        <v>0.3</v>
      </c>
    </row>
    <row r="139" spans="1:35" x14ac:dyDescent="0.25">
      <c r="A139" s="59"/>
      <c r="B139" s="4" t="s">
        <v>384</v>
      </c>
      <c r="C139" s="44" t="s">
        <v>385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>
        <v>1.8666666666666667</v>
      </c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>
        <v>1.8666666666666667</v>
      </c>
      <c r="AI139" s="66">
        <f t="shared" si="2"/>
        <v>0.26666666666666666</v>
      </c>
    </row>
    <row r="140" spans="1:35" ht="15.75" thickBot="1" x14ac:dyDescent="0.3">
      <c r="A140" s="150"/>
      <c r="B140" s="4" t="s">
        <v>540</v>
      </c>
      <c r="C140" s="44" t="s">
        <v>541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>
        <v>2.1</v>
      </c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>
        <v>2.1</v>
      </c>
      <c r="AI140" s="66">
        <f t="shared" si="2"/>
        <v>0.3</v>
      </c>
    </row>
    <row r="141" spans="1:35" ht="15.75" thickBot="1" x14ac:dyDescent="0.3">
      <c r="A141" s="160" t="s">
        <v>386</v>
      </c>
      <c r="B141" s="14"/>
      <c r="C141" s="45"/>
      <c r="D141" s="16"/>
      <c r="E141" s="16">
        <v>261.68333333333334</v>
      </c>
      <c r="F141" s="16"/>
      <c r="G141" s="16"/>
      <c r="H141" s="16">
        <v>11.9</v>
      </c>
      <c r="I141" s="16">
        <v>136.5</v>
      </c>
      <c r="J141" s="16">
        <v>56.933333333333337</v>
      </c>
      <c r="K141" s="16"/>
      <c r="L141" s="16"/>
      <c r="M141" s="16"/>
      <c r="N141" s="16">
        <v>340.2</v>
      </c>
      <c r="O141" s="16"/>
      <c r="P141" s="16">
        <v>259.11666666666667</v>
      </c>
      <c r="Q141" s="16">
        <v>157.14999999999992</v>
      </c>
      <c r="R141" s="16">
        <v>28</v>
      </c>
      <c r="S141" s="16"/>
      <c r="T141" s="16"/>
      <c r="U141" s="16">
        <v>21</v>
      </c>
      <c r="V141" s="16">
        <v>543.55000000000007</v>
      </c>
      <c r="W141" s="16">
        <v>15.400000000000002</v>
      </c>
      <c r="X141" s="16">
        <v>248.26666666666668</v>
      </c>
      <c r="Y141" s="16"/>
      <c r="Z141" s="16"/>
      <c r="AA141" s="16"/>
      <c r="AB141" s="16">
        <v>1668.5666666666673</v>
      </c>
      <c r="AC141" s="16"/>
      <c r="AD141" s="16">
        <v>10.033333333333333</v>
      </c>
      <c r="AE141" s="16"/>
      <c r="AF141" s="16"/>
      <c r="AG141" s="16"/>
      <c r="AH141" s="16">
        <v>3758.2999999999993</v>
      </c>
      <c r="AI141" s="121">
        <f t="shared" si="2"/>
        <v>536.89999999999986</v>
      </c>
    </row>
    <row r="142" spans="1:35" x14ac:dyDescent="0.25">
      <c r="A142" s="59" t="s">
        <v>387</v>
      </c>
      <c r="B142" s="4" t="s">
        <v>388</v>
      </c>
      <c r="C142" s="44" t="s">
        <v>389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>
        <v>5.1333333333333329</v>
      </c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>
        <v>5.1333333333333329</v>
      </c>
      <c r="AI142" s="66">
        <f t="shared" si="2"/>
        <v>0.73333333333333328</v>
      </c>
    </row>
    <row r="143" spans="1:35" x14ac:dyDescent="0.25">
      <c r="A143" s="59"/>
      <c r="B143" s="4" t="s">
        <v>390</v>
      </c>
      <c r="C143" s="44" t="s">
        <v>391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>
        <v>1.6333333333333333</v>
      </c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>
        <v>20.066666666666666</v>
      </c>
      <c r="AD143" s="2"/>
      <c r="AE143" s="2"/>
      <c r="AF143" s="2"/>
      <c r="AG143" s="2"/>
      <c r="AH143" s="2">
        <v>21.7</v>
      </c>
      <c r="AI143" s="66">
        <f t="shared" si="2"/>
        <v>3.1</v>
      </c>
    </row>
    <row r="144" spans="1:35" x14ac:dyDescent="0.25">
      <c r="A144" s="59"/>
      <c r="B144" s="4" t="s">
        <v>392</v>
      </c>
      <c r="C144" s="44" t="s">
        <v>393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>
        <v>3.2666666666666666</v>
      </c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>
        <v>10.033333333333333</v>
      </c>
      <c r="AD144" s="2"/>
      <c r="AE144" s="2"/>
      <c r="AF144" s="2"/>
      <c r="AG144" s="2"/>
      <c r="AH144" s="2">
        <v>13.3</v>
      </c>
      <c r="AI144" s="66">
        <f t="shared" si="2"/>
        <v>1.9000000000000001</v>
      </c>
    </row>
    <row r="145" spans="1:35" x14ac:dyDescent="0.25">
      <c r="A145" s="59"/>
      <c r="B145" s="4" t="s">
        <v>394</v>
      </c>
      <c r="C145" s="44" t="s">
        <v>395</v>
      </c>
      <c r="D145" s="2">
        <v>3.2666666666666666</v>
      </c>
      <c r="E145" s="2"/>
      <c r="F145" s="2"/>
      <c r="G145" s="2"/>
      <c r="H145" s="2"/>
      <c r="I145" s="2"/>
      <c r="J145" s="2"/>
      <c r="K145" s="2"/>
      <c r="L145" s="2"/>
      <c r="M145" s="2">
        <v>3.0333333333333332</v>
      </c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>
        <v>6.3</v>
      </c>
      <c r="AI145" s="66">
        <f t="shared" si="2"/>
        <v>0.9</v>
      </c>
    </row>
    <row r="146" spans="1:35" x14ac:dyDescent="0.25">
      <c r="A146" s="59"/>
      <c r="B146" s="4" t="s">
        <v>396</v>
      </c>
      <c r="C146" s="44" t="s">
        <v>397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>
        <v>10.966666666666667</v>
      </c>
      <c r="AF146" s="2"/>
      <c r="AG146" s="2"/>
      <c r="AH146" s="2">
        <v>10.966666666666667</v>
      </c>
      <c r="AI146" s="66">
        <f t="shared" si="2"/>
        <v>1.5666666666666667</v>
      </c>
    </row>
    <row r="147" spans="1:35" x14ac:dyDescent="0.25">
      <c r="A147" s="59"/>
      <c r="B147" s="4" t="s">
        <v>447</v>
      </c>
      <c r="C147" s="44" t="s">
        <v>448</v>
      </c>
      <c r="D147" s="2"/>
      <c r="E147" s="2"/>
      <c r="F147" s="2"/>
      <c r="G147" s="2"/>
      <c r="H147" s="2"/>
      <c r="I147" s="2"/>
      <c r="J147" s="2"/>
      <c r="K147" s="2">
        <v>5.1333333333333329</v>
      </c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>
        <v>5.1333333333333329</v>
      </c>
      <c r="AI147" s="66">
        <f t="shared" si="2"/>
        <v>0.73333333333333328</v>
      </c>
    </row>
    <row r="148" spans="1:35" x14ac:dyDescent="0.25">
      <c r="A148" s="59"/>
      <c r="B148" s="4" t="s">
        <v>398</v>
      </c>
      <c r="C148" s="44" t="s">
        <v>399</v>
      </c>
      <c r="D148" s="2"/>
      <c r="E148" s="2"/>
      <c r="F148" s="2"/>
      <c r="G148" s="2"/>
      <c r="H148" s="2"/>
      <c r="I148" s="2"/>
      <c r="J148" s="2"/>
      <c r="K148" s="2">
        <v>7</v>
      </c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>
        <v>7</v>
      </c>
      <c r="AA148" s="2"/>
      <c r="AB148" s="2"/>
      <c r="AC148" s="2"/>
      <c r="AD148" s="2"/>
      <c r="AE148" s="2"/>
      <c r="AF148" s="2"/>
      <c r="AG148" s="2"/>
      <c r="AH148" s="2">
        <v>14</v>
      </c>
      <c r="AI148" s="66">
        <f t="shared" si="2"/>
        <v>2</v>
      </c>
    </row>
    <row r="149" spans="1:35" x14ac:dyDescent="0.25">
      <c r="A149" s="59"/>
      <c r="B149" s="4" t="s">
        <v>400</v>
      </c>
      <c r="C149" s="44" t="s">
        <v>401</v>
      </c>
      <c r="D149" s="2"/>
      <c r="E149" s="2"/>
      <c r="F149" s="2"/>
      <c r="G149" s="2">
        <v>9.5666666666666664</v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>
        <v>7</v>
      </c>
      <c r="Z149" s="2"/>
      <c r="AA149" s="2"/>
      <c r="AB149" s="2"/>
      <c r="AC149" s="2"/>
      <c r="AD149" s="2"/>
      <c r="AE149" s="2">
        <v>7</v>
      </c>
      <c r="AF149" s="2"/>
      <c r="AG149" s="2"/>
      <c r="AH149" s="2">
        <v>23.566666666666666</v>
      </c>
      <c r="AI149" s="66">
        <f t="shared" si="2"/>
        <v>3.3666666666666667</v>
      </c>
    </row>
    <row r="150" spans="1:35" x14ac:dyDescent="0.25">
      <c r="A150" s="59"/>
      <c r="B150" s="4" t="s">
        <v>402</v>
      </c>
      <c r="C150" s="44" t="s">
        <v>403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>
        <v>7.2333333333333343</v>
      </c>
      <c r="Z150" s="2"/>
      <c r="AA150" s="2"/>
      <c r="AB150" s="2"/>
      <c r="AC150" s="2"/>
      <c r="AD150" s="2"/>
      <c r="AE150" s="2"/>
      <c r="AF150" s="2"/>
      <c r="AG150" s="2"/>
      <c r="AH150" s="2">
        <v>7.2333333333333343</v>
      </c>
      <c r="AI150" s="66">
        <f t="shared" si="2"/>
        <v>1.0333333333333334</v>
      </c>
    </row>
    <row r="151" spans="1:35" x14ac:dyDescent="0.25">
      <c r="A151" s="59"/>
      <c r="B151" s="4" t="s">
        <v>404</v>
      </c>
      <c r="C151" s="44" t="s">
        <v>405</v>
      </c>
      <c r="D151" s="2"/>
      <c r="E151" s="2"/>
      <c r="F151" s="2">
        <v>14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>
        <v>14</v>
      </c>
      <c r="AI151" s="66">
        <f t="shared" si="2"/>
        <v>2</v>
      </c>
    </row>
    <row r="152" spans="1:35" x14ac:dyDescent="0.25">
      <c r="A152" s="59"/>
      <c r="B152" s="4" t="s">
        <v>406</v>
      </c>
      <c r="C152" s="44" t="s">
        <v>407</v>
      </c>
      <c r="D152" s="2"/>
      <c r="E152" s="2"/>
      <c r="F152" s="2"/>
      <c r="G152" s="2"/>
      <c r="H152" s="2"/>
      <c r="I152" s="2"/>
      <c r="J152" s="2"/>
      <c r="K152" s="2"/>
      <c r="L152" s="2">
        <v>5.0166666666666666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>
        <v>5.0166666666666666</v>
      </c>
      <c r="AI152" s="66">
        <f t="shared" si="2"/>
        <v>0.71666666666666667</v>
      </c>
    </row>
    <row r="153" spans="1:35" x14ac:dyDescent="0.25">
      <c r="A153" s="59"/>
      <c r="B153" s="4" t="s">
        <v>418</v>
      </c>
      <c r="C153" s="44" t="s">
        <v>419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>
        <v>4.8999999999999995</v>
      </c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>
        <v>4.8999999999999995</v>
      </c>
      <c r="AI153" s="66">
        <f t="shared" si="2"/>
        <v>0.7</v>
      </c>
    </row>
    <row r="154" spans="1:35" x14ac:dyDescent="0.25">
      <c r="A154" s="59"/>
      <c r="B154" s="4" t="s">
        <v>422</v>
      </c>
      <c r="C154" s="44" t="s">
        <v>423</v>
      </c>
      <c r="D154" s="2"/>
      <c r="E154" s="2"/>
      <c r="F154" s="2">
        <v>14</v>
      </c>
      <c r="G154" s="2"/>
      <c r="H154" s="2"/>
      <c r="I154" s="2"/>
      <c r="J154" s="2"/>
      <c r="K154" s="2"/>
      <c r="L154" s="2"/>
      <c r="M154" s="2"/>
      <c r="N154" s="2"/>
      <c r="O154" s="2">
        <v>3.2666666666666666</v>
      </c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>
        <v>13.299999999999999</v>
      </c>
      <c r="AD154" s="2"/>
      <c r="AE154" s="2"/>
      <c r="AF154" s="2"/>
      <c r="AG154" s="2">
        <v>7</v>
      </c>
      <c r="AH154" s="2">
        <v>37.566666666666663</v>
      </c>
      <c r="AI154" s="66">
        <f t="shared" si="2"/>
        <v>5.3666666666666663</v>
      </c>
    </row>
    <row r="155" spans="1:35" x14ac:dyDescent="0.25">
      <c r="A155" s="59"/>
      <c r="B155" s="4" t="s">
        <v>425</v>
      </c>
      <c r="C155" s="44" t="s">
        <v>426</v>
      </c>
      <c r="D155" s="2"/>
      <c r="E155" s="2"/>
      <c r="F155" s="2">
        <v>13.766666666666666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>
        <v>12.833333333333332</v>
      </c>
      <c r="AD155" s="2"/>
      <c r="AE155" s="2"/>
      <c r="AF155" s="2"/>
      <c r="AG155" s="2"/>
      <c r="AH155" s="2">
        <v>26.599999999999998</v>
      </c>
      <c r="AI155" s="66">
        <f t="shared" si="2"/>
        <v>3.8</v>
      </c>
    </row>
    <row r="156" spans="1:35" x14ac:dyDescent="0.25">
      <c r="A156" s="59"/>
      <c r="B156" s="4" t="s">
        <v>427</v>
      </c>
      <c r="C156" s="44" t="s">
        <v>428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>
        <v>2.1</v>
      </c>
      <c r="AD156" s="2"/>
      <c r="AE156" s="2"/>
      <c r="AF156" s="2"/>
      <c r="AG156" s="2"/>
      <c r="AH156" s="2">
        <v>2.1</v>
      </c>
      <c r="AI156" s="66">
        <f t="shared" si="2"/>
        <v>0.3</v>
      </c>
    </row>
    <row r="157" spans="1:35" x14ac:dyDescent="0.25">
      <c r="A157" s="59"/>
      <c r="B157" s="4" t="s">
        <v>453</v>
      </c>
      <c r="C157" s="44" t="s">
        <v>454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>
        <v>2.1</v>
      </c>
      <c r="AB157" s="2"/>
      <c r="AC157" s="2"/>
      <c r="AD157" s="2"/>
      <c r="AE157" s="2"/>
      <c r="AF157" s="2"/>
      <c r="AG157" s="2"/>
      <c r="AH157" s="2">
        <v>2.1</v>
      </c>
      <c r="AI157" s="66">
        <f t="shared" si="2"/>
        <v>0.3</v>
      </c>
    </row>
    <row r="158" spans="1:35" x14ac:dyDescent="0.25">
      <c r="A158" s="59"/>
      <c r="B158" s="4" t="s">
        <v>429</v>
      </c>
      <c r="C158" s="44" t="s">
        <v>430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>
        <v>3.0333333333333332</v>
      </c>
      <c r="AG158" s="2"/>
      <c r="AH158" s="2">
        <v>3.0333333333333332</v>
      </c>
      <c r="AI158" s="66">
        <f t="shared" si="2"/>
        <v>0.43333333333333329</v>
      </c>
    </row>
    <row r="159" spans="1:35" ht="15.75" thickBot="1" x14ac:dyDescent="0.3">
      <c r="A159" s="59"/>
      <c r="B159" s="4" t="s">
        <v>544</v>
      </c>
      <c r="C159" s="44" t="s">
        <v>545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>
        <v>3.0333333333333332</v>
      </c>
      <c r="AA159" s="2"/>
      <c r="AB159" s="2"/>
      <c r="AC159" s="2"/>
      <c r="AD159" s="2"/>
      <c r="AE159" s="2"/>
      <c r="AF159" s="2"/>
      <c r="AG159" s="2"/>
      <c r="AH159" s="2">
        <v>3.0333333333333332</v>
      </c>
      <c r="AI159" s="66">
        <f t="shared" si="2"/>
        <v>0.43333333333333329</v>
      </c>
    </row>
    <row r="160" spans="1:35" ht="15.75" thickBot="1" x14ac:dyDescent="0.3">
      <c r="A160" s="14" t="s">
        <v>435</v>
      </c>
      <c r="B160" s="15"/>
      <c r="C160" s="45"/>
      <c r="D160" s="16">
        <v>3.2666666666666666</v>
      </c>
      <c r="E160" s="16"/>
      <c r="F160" s="16">
        <v>41.766666666666666</v>
      </c>
      <c r="G160" s="16">
        <v>9.5666666666666664</v>
      </c>
      <c r="H160" s="16"/>
      <c r="I160" s="16"/>
      <c r="J160" s="16"/>
      <c r="K160" s="16">
        <v>12.133333333333333</v>
      </c>
      <c r="L160" s="16">
        <v>5.0166666666666666</v>
      </c>
      <c r="M160" s="16">
        <v>3.0333333333333332</v>
      </c>
      <c r="N160" s="16"/>
      <c r="O160" s="16">
        <v>8.1666666666666679</v>
      </c>
      <c r="P160" s="16"/>
      <c r="Q160" s="16"/>
      <c r="R160" s="16"/>
      <c r="S160" s="16">
        <v>4.8999999999999995</v>
      </c>
      <c r="T160" s="16">
        <v>5.1333333333333329</v>
      </c>
      <c r="U160" s="16"/>
      <c r="V160" s="16"/>
      <c r="W160" s="16"/>
      <c r="X160" s="16"/>
      <c r="Y160" s="16">
        <v>14.233333333333334</v>
      </c>
      <c r="Z160" s="16">
        <v>10.033333333333333</v>
      </c>
      <c r="AA160" s="16">
        <v>2.1</v>
      </c>
      <c r="AB160" s="16"/>
      <c r="AC160" s="16">
        <v>58.333333333333336</v>
      </c>
      <c r="AD160" s="16"/>
      <c r="AE160" s="16">
        <v>17.966666666666669</v>
      </c>
      <c r="AF160" s="16">
        <v>3.0333333333333332</v>
      </c>
      <c r="AG160" s="16">
        <v>7</v>
      </c>
      <c r="AH160" s="16">
        <v>205.68333333333331</v>
      </c>
      <c r="AI160" s="121">
        <f t="shared" si="2"/>
        <v>29.383333333333329</v>
      </c>
    </row>
    <row r="161" spans="1:35" ht="15.75" thickBot="1" x14ac:dyDescent="0.3">
      <c r="A161" s="53" t="s">
        <v>71</v>
      </c>
      <c r="B161" s="54"/>
      <c r="C161" s="79"/>
      <c r="D161" s="55">
        <v>3.2666666666666666</v>
      </c>
      <c r="E161" s="55">
        <v>261.68333333333334</v>
      </c>
      <c r="F161" s="55">
        <v>41.766666666666666</v>
      </c>
      <c r="G161" s="55">
        <v>9.5666666666666664</v>
      </c>
      <c r="H161" s="55">
        <v>11.9</v>
      </c>
      <c r="I161" s="55">
        <v>136.5</v>
      </c>
      <c r="J161" s="55">
        <v>56.933333333333337</v>
      </c>
      <c r="K161" s="55">
        <v>12.133333333333333</v>
      </c>
      <c r="L161" s="55">
        <v>5.0166666666666666</v>
      </c>
      <c r="M161" s="55">
        <v>3.0333333333333332</v>
      </c>
      <c r="N161" s="55">
        <v>340.2</v>
      </c>
      <c r="O161" s="55">
        <v>8.1666666666666679</v>
      </c>
      <c r="P161" s="55">
        <v>259.11666666666667</v>
      </c>
      <c r="Q161" s="55">
        <v>157.14999999999992</v>
      </c>
      <c r="R161" s="55">
        <v>28</v>
      </c>
      <c r="S161" s="55">
        <v>4.8999999999999995</v>
      </c>
      <c r="T161" s="55">
        <v>5.1333333333333329</v>
      </c>
      <c r="U161" s="55">
        <v>21</v>
      </c>
      <c r="V161" s="55">
        <v>543.55000000000007</v>
      </c>
      <c r="W161" s="55">
        <v>15.400000000000002</v>
      </c>
      <c r="X161" s="55">
        <v>248.26666666666668</v>
      </c>
      <c r="Y161" s="55">
        <v>14.233333333333334</v>
      </c>
      <c r="Z161" s="55">
        <v>10.033333333333333</v>
      </c>
      <c r="AA161" s="55">
        <v>2.1</v>
      </c>
      <c r="AB161" s="55">
        <v>1668.5666666666673</v>
      </c>
      <c r="AC161" s="55">
        <v>58.333333333333336</v>
      </c>
      <c r="AD161" s="55">
        <v>10.033333333333333</v>
      </c>
      <c r="AE161" s="55">
        <v>17.966666666666669</v>
      </c>
      <c r="AF161" s="55">
        <v>3.0333333333333332</v>
      </c>
      <c r="AG161" s="55">
        <v>7</v>
      </c>
      <c r="AH161" s="55">
        <v>3963.9833333333322</v>
      </c>
      <c r="AI161" s="121">
        <f t="shared" si="2"/>
        <v>566.28333333333319</v>
      </c>
    </row>
    <row r="162" spans="1:35" ht="15.75" thickBot="1" x14ac:dyDescent="0.3">
      <c r="A162" s="53" t="s">
        <v>436</v>
      </c>
      <c r="B162" s="54"/>
      <c r="C162" s="79"/>
      <c r="D162" s="64">
        <f>D161/7</f>
        <v>0.46666666666666667</v>
      </c>
      <c r="E162" s="64">
        <f t="shared" ref="E162:AI162" si="3">E161/7</f>
        <v>37.383333333333333</v>
      </c>
      <c r="F162" s="64">
        <f t="shared" si="3"/>
        <v>5.9666666666666668</v>
      </c>
      <c r="G162" s="64">
        <f t="shared" si="3"/>
        <v>1.3666666666666667</v>
      </c>
      <c r="H162" s="64">
        <f t="shared" si="3"/>
        <v>1.7</v>
      </c>
      <c r="I162" s="64">
        <f t="shared" si="3"/>
        <v>19.5</v>
      </c>
      <c r="J162" s="64">
        <f t="shared" si="3"/>
        <v>8.1333333333333346</v>
      </c>
      <c r="K162" s="64">
        <f t="shared" si="3"/>
        <v>1.7333333333333332</v>
      </c>
      <c r="L162" s="64">
        <f t="shared" si="3"/>
        <v>0.71666666666666667</v>
      </c>
      <c r="M162" s="64">
        <f t="shared" si="3"/>
        <v>0.43333333333333329</v>
      </c>
      <c r="N162" s="64">
        <f t="shared" si="3"/>
        <v>48.6</v>
      </c>
      <c r="O162" s="64">
        <f t="shared" si="3"/>
        <v>1.1666666666666667</v>
      </c>
      <c r="P162" s="64">
        <f t="shared" si="3"/>
        <v>37.016666666666666</v>
      </c>
      <c r="Q162" s="64">
        <f t="shared" si="3"/>
        <v>22.449999999999989</v>
      </c>
      <c r="R162" s="64">
        <f t="shared" si="3"/>
        <v>4</v>
      </c>
      <c r="S162" s="64">
        <f t="shared" si="3"/>
        <v>0.7</v>
      </c>
      <c r="T162" s="64">
        <f t="shared" si="3"/>
        <v>0.73333333333333328</v>
      </c>
      <c r="U162" s="64">
        <f t="shared" si="3"/>
        <v>3</v>
      </c>
      <c r="V162" s="64">
        <f t="shared" si="3"/>
        <v>77.650000000000006</v>
      </c>
      <c r="W162" s="64">
        <f t="shared" si="3"/>
        <v>2.2000000000000002</v>
      </c>
      <c r="X162" s="64">
        <f t="shared" si="3"/>
        <v>35.466666666666669</v>
      </c>
      <c r="Y162" s="64">
        <f t="shared" si="3"/>
        <v>2.0333333333333337</v>
      </c>
      <c r="Z162" s="64">
        <f t="shared" si="3"/>
        <v>1.4333333333333333</v>
      </c>
      <c r="AA162" s="64">
        <f t="shared" si="3"/>
        <v>0.3</v>
      </c>
      <c r="AB162" s="64">
        <f t="shared" si="3"/>
        <v>238.36666666666676</v>
      </c>
      <c r="AC162" s="64">
        <f t="shared" si="3"/>
        <v>8.3333333333333339</v>
      </c>
      <c r="AD162" s="64">
        <f t="shared" si="3"/>
        <v>1.4333333333333333</v>
      </c>
      <c r="AE162" s="64">
        <f t="shared" si="3"/>
        <v>2.5666666666666669</v>
      </c>
      <c r="AF162" s="64">
        <f t="shared" si="3"/>
        <v>0.43333333333333329</v>
      </c>
      <c r="AG162" s="64">
        <f t="shared" si="3"/>
        <v>1</v>
      </c>
      <c r="AH162" s="64">
        <f t="shared" si="3"/>
        <v>566.28333333333319</v>
      </c>
      <c r="AI162" s="80">
        <f t="shared" si="3"/>
        <v>80.897619047619031</v>
      </c>
    </row>
  </sheetData>
  <mergeCells count="1">
    <mergeCell ref="AG1:A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056F5-86DC-4D02-9698-97CB8B32247D}">
  <dimension ref="A1:P169"/>
  <sheetViews>
    <sheetView topLeftCell="A125" zoomScale="85" zoomScaleNormal="85" workbookViewId="0">
      <selection activeCell="F39" sqref="F39"/>
    </sheetView>
  </sheetViews>
  <sheetFormatPr defaultRowHeight="15" x14ac:dyDescent="0.25"/>
  <cols>
    <col min="1" max="1" width="23.85546875" style="4" bestFit="1" customWidth="1"/>
    <col min="2" max="2" width="6.140625" bestFit="1" customWidth="1"/>
    <col min="3" max="3" width="32.28515625" bestFit="1" customWidth="1"/>
    <col min="4" max="4" width="6.140625" bestFit="1" customWidth="1"/>
    <col min="5" max="5" width="22.140625" bestFit="1" customWidth="1"/>
    <col min="6" max="6" width="21" bestFit="1" customWidth="1"/>
    <col min="7" max="7" width="28" bestFit="1" customWidth="1"/>
    <col min="8" max="8" width="27" bestFit="1" customWidth="1"/>
    <col min="9" max="9" width="21.85546875" bestFit="1" customWidth="1"/>
    <col min="10" max="10" width="21" bestFit="1" customWidth="1"/>
    <col min="11" max="11" width="28" bestFit="1" customWidth="1"/>
    <col min="12" max="12" width="27" bestFit="1" customWidth="1"/>
    <col min="13" max="13" width="22.140625" bestFit="1" customWidth="1"/>
    <col min="14" max="14" width="20.42578125" bestFit="1" customWidth="1"/>
    <col min="15" max="15" width="28" bestFit="1" customWidth="1"/>
    <col min="16" max="16" width="27" bestFit="1" customWidth="1"/>
  </cols>
  <sheetData>
    <row r="1" spans="1:16" ht="23.25" x14ac:dyDescent="0.35">
      <c r="A1" s="23" t="s">
        <v>480</v>
      </c>
      <c r="H1" s="24">
        <v>45444</v>
      </c>
      <c r="I1" s="24"/>
      <c r="J1" s="24"/>
    </row>
    <row r="3" spans="1:16" ht="15.75" thickBot="1" x14ac:dyDescent="0.3"/>
    <row r="4" spans="1:16" ht="15.75" thickBot="1" x14ac:dyDescent="0.3">
      <c r="A4" s="176"/>
      <c r="B4" s="177"/>
      <c r="C4" s="176"/>
      <c r="D4" s="183"/>
      <c r="E4" s="178">
        <v>45444</v>
      </c>
      <c r="F4" s="179"/>
      <c r="G4" s="179"/>
      <c r="H4" s="179"/>
      <c r="I4" s="180">
        <v>45413</v>
      </c>
      <c r="J4" s="181"/>
      <c r="K4" s="181"/>
      <c r="L4" s="182"/>
      <c r="M4" s="180">
        <v>45078</v>
      </c>
      <c r="N4" s="181"/>
      <c r="O4" s="181"/>
      <c r="P4" s="182"/>
    </row>
    <row r="5" spans="1:16" ht="15.75" thickBot="1" x14ac:dyDescent="0.3">
      <c r="A5" s="176" t="s">
        <v>466</v>
      </c>
      <c r="B5" s="177" t="s">
        <v>89</v>
      </c>
      <c r="C5" s="74" t="s">
        <v>106</v>
      </c>
      <c r="D5" s="92" t="s">
        <v>467</v>
      </c>
      <c r="E5" s="13" t="s">
        <v>3</v>
      </c>
      <c r="F5" s="10" t="s">
        <v>4</v>
      </c>
      <c r="G5" s="13" t="s">
        <v>536</v>
      </c>
      <c r="H5" s="13" t="s">
        <v>537</v>
      </c>
      <c r="I5" s="10" t="s">
        <v>3</v>
      </c>
      <c r="J5" s="13" t="s">
        <v>4</v>
      </c>
      <c r="K5" s="10" t="s">
        <v>536</v>
      </c>
      <c r="L5" s="10" t="s">
        <v>537</v>
      </c>
      <c r="M5" s="10" t="s">
        <v>3</v>
      </c>
      <c r="N5" s="10" t="s">
        <v>4</v>
      </c>
      <c r="O5" s="13" t="s">
        <v>536</v>
      </c>
      <c r="P5" s="10" t="s">
        <v>537</v>
      </c>
    </row>
    <row r="6" spans="1:16" x14ac:dyDescent="0.25">
      <c r="A6" s="151" t="s">
        <v>546</v>
      </c>
      <c r="B6" s="77" t="s">
        <v>521</v>
      </c>
      <c r="C6" s="70" t="s">
        <v>520</v>
      </c>
      <c r="D6" s="78" t="s">
        <v>547</v>
      </c>
      <c r="E6" s="2"/>
      <c r="F6" s="2"/>
      <c r="G6" s="2"/>
      <c r="H6" s="2"/>
      <c r="I6" s="2">
        <v>2.258064516129032</v>
      </c>
      <c r="J6" s="2">
        <v>358.35483870967744</v>
      </c>
      <c r="K6" s="2">
        <v>0.32258064516129031</v>
      </c>
      <c r="L6" s="2">
        <v>51.193548387096776</v>
      </c>
      <c r="M6" s="2"/>
      <c r="N6" s="2"/>
      <c r="O6" s="2"/>
      <c r="P6" s="2"/>
    </row>
    <row r="7" spans="1:16" x14ac:dyDescent="0.25">
      <c r="A7" s="152" t="s">
        <v>548</v>
      </c>
      <c r="B7" s="127"/>
      <c r="C7" s="127"/>
      <c r="D7" s="153"/>
      <c r="E7" s="129"/>
      <c r="F7" s="129"/>
      <c r="G7" s="129"/>
      <c r="H7" s="129"/>
      <c r="I7" s="129">
        <v>2.258064516129032</v>
      </c>
      <c r="J7" s="129">
        <v>358.35483870967744</v>
      </c>
      <c r="K7" s="129">
        <v>0.32258064516129031</v>
      </c>
      <c r="L7" s="129">
        <v>51.193548387096776</v>
      </c>
      <c r="M7" s="129"/>
      <c r="N7" s="129"/>
      <c r="O7" s="129"/>
      <c r="P7" s="129"/>
    </row>
    <row r="8" spans="1:16" x14ac:dyDescent="0.25">
      <c r="A8" s="59" t="s">
        <v>468</v>
      </c>
      <c r="B8" s="4" t="s">
        <v>112</v>
      </c>
      <c r="C8" t="s">
        <v>111</v>
      </c>
      <c r="D8" s="44">
        <v>487</v>
      </c>
      <c r="E8" s="2">
        <v>43.866666666666667</v>
      </c>
      <c r="F8" s="2">
        <v>7111.0666666666666</v>
      </c>
      <c r="G8" s="2">
        <v>6.2666666666666666</v>
      </c>
      <c r="H8" s="2">
        <v>1015.8666666666667</v>
      </c>
      <c r="I8" s="2">
        <v>43.129032258064512</v>
      </c>
      <c r="J8" s="2">
        <v>6987.8064516129034</v>
      </c>
      <c r="K8" s="2">
        <v>6.161290322580645</v>
      </c>
      <c r="L8" s="2">
        <v>998.25806451612902</v>
      </c>
      <c r="M8" s="2">
        <v>39.199999999999996</v>
      </c>
      <c r="N8" s="2">
        <v>6132.4666666666672</v>
      </c>
      <c r="O8" s="2">
        <v>5.6</v>
      </c>
      <c r="P8" s="2">
        <v>876.06666666666672</v>
      </c>
    </row>
    <row r="9" spans="1:16" x14ac:dyDescent="0.25">
      <c r="A9" s="59"/>
      <c r="B9" s="4" t="s">
        <v>146</v>
      </c>
      <c r="C9" t="s">
        <v>145</v>
      </c>
      <c r="D9" s="44">
        <v>223</v>
      </c>
      <c r="E9" s="2">
        <v>84.583333333333343</v>
      </c>
      <c r="F9" s="2">
        <v>12945.216666666667</v>
      </c>
      <c r="G9" s="2">
        <v>12.083333333333334</v>
      </c>
      <c r="H9" s="2">
        <v>1849.3166666666666</v>
      </c>
      <c r="I9" s="2">
        <v>82.080645161290334</v>
      </c>
      <c r="J9" s="2">
        <v>12658.145161290322</v>
      </c>
      <c r="K9" s="2">
        <v>11.725806451612904</v>
      </c>
      <c r="L9" s="2">
        <v>1808.3064516129032</v>
      </c>
      <c r="M9" s="2">
        <v>87.966666666666669</v>
      </c>
      <c r="N9" s="2">
        <v>13125.233333333334</v>
      </c>
      <c r="O9" s="2">
        <v>12.566666666666666</v>
      </c>
      <c r="P9" s="2">
        <v>1875.0333333333333</v>
      </c>
    </row>
    <row r="10" spans="1:16" x14ac:dyDescent="0.25">
      <c r="A10" s="59"/>
      <c r="B10" s="4" t="s">
        <v>196</v>
      </c>
      <c r="C10" t="s">
        <v>195</v>
      </c>
      <c r="D10" s="44">
        <v>258</v>
      </c>
      <c r="E10" s="2">
        <v>36.633333333333333</v>
      </c>
      <c r="F10" s="2">
        <v>5901.2333333333336</v>
      </c>
      <c r="G10" s="2">
        <v>5.2333333333333334</v>
      </c>
      <c r="H10" s="2">
        <v>843.0333333333333</v>
      </c>
      <c r="I10" s="2">
        <v>33.41935483870968</v>
      </c>
      <c r="J10" s="2">
        <v>5031.4193548387093</v>
      </c>
      <c r="K10" s="2">
        <v>4.774193548387097</v>
      </c>
      <c r="L10" s="2">
        <v>718.77419354838707</v>
      </c>
      <c r="M10" s="2">
        <v>32.433333333333337</v>
      </c>
      <c r="N10" s="2">
        <v>5240.2</v>
      </c>
      <c r="O10" s="2">
        <v>4.6333333333333337</v>
      </c>
      <c r="P10" s="2">
        <v>748.6</v>
      </c>
    </row>
    <row r="11" spans="1:16" x14ac:dyDescent="0.25">
      <c r="A11" s="59"/>
      <c r="B11" s="4" t="s">
        <v>202</v>
      </c>
      <c r="C11" t="s">
        <v>201</v>
      </c>
      <c r="D11" s="44">
        <v>420</v>
      </c>
      <c r="E11" s="2">
        <v>1.8666666666666667</v>
      </c>
      <c r="F11" s="2">
        <v>291.2</v>
      </c>
      <c r="G11" s="2">
        <v>0.26666666666666666</v>
      </c>
      <c r="H11" s="2">
        <v>41.6</v>
      </c>
      <c r="I11" s="2">
        <v>2.032258064516129</v>
      </c>
      <c r="J11" s="2">
        <v>317.0322580645161</v>
      </c>
      <c r="K11" s="2">
        <v>0.29032258064516131</v>
      </c>
      <c r="L11" s="2">
        <v>45.29032258064516</v>
      </c>
      <c r="M11" s="2">
        <v>2.1</v>
      </c>
      <c r="N11" s="2">
        <v>327.59999999999997</v>
      </c>
      <c r="O11" s="2">
        <v>0.3</v>
      </c>
      <c r="P11" s="2">
        <v>46.8</v>
      </c>
    </row>
    <row r="12" spans="1:16" x14ac:dyDescent="0.25">
      <c r="A12" s="59"/>
      <c r="B12" s="4" t="s">
        <v>244</v>
      </c>
      <c r="C12" t="s">
        <v>243</v>
      </c>
      <c r="D12" s="44">
        <v>236</v>
      </c>
      <c r="E12" s="2">
        <v>188.41666666666669</v>
      </c>
      <c r="F12" s="2">
        <v>30884.700000000004</v>
      </c>
      <c r="G12" s="2">
        <v>26.916666666666668</v>
      </c>
      <c r="H12" s="2">
        <v>4412.1000000000004</v>
      </c>
      <c r="I12" s="2">
        <v>197.69354838709677</v>
      </c>
      <c r="J12" s="2">
        <v>32638.629032258064</v>
      </c>
      <c r="K12" s="2">
        <v>28.241935483870968</v>
      </c>
      <c r="L12" s="2">
        <v>4662.6612903225805</v>
      </c>
      <c r="M12" s="2">
        <v>199.96666666666667</v>
      </c>
      <c r="N12" s="2">
        <v>32327.516666666663</v>
      </c>
      <c r="O12" s="2">
        <v>28.566666666666666</v>
      </c>
      <c r="P12" s="2">
        <v>4618.2166666666662</v>
      </c>
    </row>
    <row r="13" spans="1:16" x14ac:dyDescent="0.25">
      <c r="A13" s="59"/>
      <c r="B13" s="4" t="s">
        <v>242</v>
      </c>
      <c r="C13" t="s">
        <v>241</v>
      </c>
      <c r="D13" s="44">
        <v>231</v>
      </c>
      <c r="E13" s="2">
        <v>40.6</v>
      </c>
      <c r="F13" s="2">
        <v>6675.6666666666661</v>
      </c>
      <c r="G13" s="2">
        <v>5.8</v>
      </c>
      <c r="H13" s="2">
        <v>953.66666666666663</v>
      </c>
      <c r="I13" s="2">
        <v>43.354838709677416</v>
      </c>
      <c r="J13" s="2">
        <v>7139.0967741935483</v>
      </c>
      <c r="K13" s="2">
        <v>6.193548387096774</v>
      </c>
      <c r="L13" s="2">
        <v>1019.8709677419355</v>
      </c>
      <c r="M13" s="2">
        <v>40.366666666666667</v>
      </c>
      <c r="N13" s="2">
        <v>6291.3666666666668</v>
      </c>
      <c r="O13" s="2">
        <v>5.7666666666666666</v>
      </c>
      <c r="P13" s="2">
        <v>898.76666666666665</v>
      </c>
    </row>
    <row r="14" spans="1:16" x14ac:dyDescent="0.25">
      <c r="A14" s="59"/>
      <c r="B14" s="4" t="s">
        <v>256</v>
      </c>
      <c r="C14" t="s">
        <v>255</v>
      </c>
      <c r="D14" s="44">
        <v>309</v>
      </c>
      <c r="E14" s="2">
        <v>11.9</v>
      </c>
      <c r="F14" s="2">
        <v>107.10000000000001</v>
      </c>
      <c r="G14" s="2">
        <v>1.7</v>
      </c>
      <c r="H14" s="2">
        <v>15.3</v>
      </c>
      <c r="I14" s="2">
        <v>12.193548387096774</v>
      </c>
      <c r="J14" s="2">
        <v>109.74193548387098</v>
      </c>
      <c r="K14" s="2">
        <v>1.7419354838709677</v>
      </c>
      <c r="L14" s="2">
        <v>15.67741935483871</v>
      </c>
      <c r="M14" s="2">
        <v>10.033333333333333</v>
      </c>
      <c r="N14" s="2">
        <v>90.3</v>
      </c>
      <c r="O14" s="2">
        <v>1.4333333333333333</v>
      </c>
      <c r="P14" s="2">
        <v>12.9</v>
      </c>
    </row>
    <row r="15" spans="1:16" x14ac:dyDescent="0.25">
      <c r="A15" s="59"/>
      <c r="B15" s="4" t="s">
        <v>272</v>
      </c>
      <c r="C15" t="s">
        <v>271</v>
      </c>
      <c r="D15" s="44">
        <v>375</v>
      </c>
      <c r="E15" s="2">
        <v>1.8666666666666667</v>
      </c>
      <c r="F15" s="2">
        <v>291.2</v>
      </c>
      <c r="G15" s="2">
        <v>0.26666666666666666</v>
      </c>
      <c r="H15" s="2">
        <v>41.6</v>
      </c>
      <c r="I15" s="2">
        <v>2.032258064516129</v>
      </c>
      <c r="J15" s="2">
        <v>317.0322580645161</v>
      </c>
      <c r="K15" s="2">
        <v>0.29032258064516131</v>
      </c>
      <c r="L15" s="2">
        <v>45.29032258064516</v>
      </c>
      <c r="M15" s="2">
        <v>2.1</v>
      </c>
      <c r="N15" s="2">
        <v>327.59999999999997</v>
      </c>
      <c r="O15" s="2">
        <v>0.3</v>
      </c>
      <c r="P15" s="2">
        <v>46.8</v>
      </c>
    </row>
    <row r="16" spans="1:16" x14ac:dyDescent="0.25">
      <c r="A16" s="59"/>
      <c r="B16" s="4" t="s">
        <v>284</v>
      </c>
      <c r="C16" t="s">
        <v>283</v>
      </c>
      <c r="D16" s="44">
        <v>407</v>
      </c>
      <c r="E16" s="2">
        <v>92.75</v>
      </c>
      <c r="F16" s="2">
        <v>15586.316666666668</v>
      </c>
      <c r="G16" s="2">
        <v>13.25</v>
      </c>
      <c r="H16" s="2">
        <v>2226.6166666666668</v>
      </c>
      <c r="I16" s="2">
        <v>86.370967741935473</v>
      </c>
      <c r="J16" s="2">
        <v>14495.983870967742</v>
      </c>
      <c r="K16" s="2">
        <v>12.338709677419354</v>
      </c>
      <c r="L16" s="2">
        <v>2070.8548387096776</v>
      </c>
      <c r="M16" s="2">
        <v>99.633333333333326</v>
      </c>
      <c r="N16" s="2">
        <v>16267.300000000001</v>
      </c>
      <c r="O16" s="2">
        <v>14.233333333333333</v>
      </c>
      <c r="P16" s="2">
        <v>2323.9</v>
      </c>
    </row>
    <row r="17" spans="1:16" x14ac:dyDescent="0.25">
      <c r="A17" s="59"/>
      <c r="B17" s="4" t="s">
        <v>290</v>
      </c>
      <c r="C17" t="s">
        <v>289</v>
      </c>
      <c r="D17" s="44">
        <v>197</v>
      </c>
      <c r="E17" s="2">
        <v>56.116666666666674</v>
      </c>
      <c r="F17" s="2">
        <v>10222.916666666668</v>
      </c>
      <c r="G17" s="2">
        <v>8.0166666666666675</v>
      </c>
      <c r="H17" s="2">
        <v>1460.4166666666667</v>
      </c>
      <c r="I17" s="2">
        <v>53.741935483870968</v>
      </c>
      <c r="J17" s="2">
        <v>9530.6129032258068</v>
      </c>
      <c r="K17" s="2">
        <v>7.67741935483871</v>
      </c>
      <c r="L17" s="2">
        <v>1361.516129032258</v>
      </c>
      <c r="M17" s="2">
        <v>46.9</v>
      </c>
      <c r="N17" s="2">
        <v>7437.0333333333338</v>
      </c>
      <c r="O17" s="2">
        <v>6.7</v>
      </c>
      <c r="P17" s="2">
        <v>1062.4333333333334</v>
      </c>
    </row>
    <row r="18" spans="1:16" x14ac:dyDescent="0.25">
      <c r="A18" s="59"/>
      <c r="B18" s="4" t="s">
        <v>305</v>
      </c>
      <c r="C18" t="s">
        <v>303</v>
      </c>
      <c r="D18" s="44">
        <v>256</v>
      </c>
      <c r="E18" s="2">
        <v>130.9</v>
      </c>
      <c r="F18" s="2">
        <v>22646.05</v>
      </c>
      <c r="G18" s="2">
        <v>18.7</v>
      </c>
      <c r="H18" s="2">
        <v>3235.15</v>
      </c>
      <c r="I18" s="2">
        <v>143.38709677419354</v>
      </c>
      <c r="J18" s="2">
        <v>25626.66129032258</v>
      </c>
      <c r="K18" s="2">
        <v>20.483870967741936</v>
      </c>
      <c r="L18" s="2">
        <v>3660.9516129032259</v>
      </c>
      <c r="M18" s="2">
        <v>126</v>
      </c>
      <c r="N18" s="2">
        <v>21046.083333333336</v>
      </c>
      <c r="O18" s="2">
        <v>18</v>
      </c>
      <c r="P18" s="2">
        <v>3006.5833333333335</v>
      </c>
    </row>
    <row r="19" spans="1:16" x14ac:dyDescent="0.25">
      <c r="A19" s="59"/>
      <c r="B19" s="4" t="s">
        <v>296</v>
      </c>
      <c r="C19" t="s">
        <v>295</v>
      </c>
      <c r="D19" s="44">
        <v>173</v>
      </c>
      <c r="E19" s="2">
        <v>10.5</v>
      </c>
      <c r="F19" s="2">
        <v>1628.4333333333334</v>
      </c>
      <c r="G19" s="2">
        <v>1.5</v>
      </c>
      <c r="H19" s="2">
        <v>232.63333333333333</v>
      </c>
      <c r="I19" s="2">
        <v>17.161290322580644</v>
      </c>
      <c r="J19" s="2">
        <v>2508.2580645161288</v>
      </c>
      <c r="K19" s="2">
        <v>2.4516129032258065</v>
      </c>
      <c r="L19" s="2">
        <v>358.32258064516128</v>
      </c>
      <c r="M19" s="2">
        <v>13.533333333333333</v>
      </c>
      <c r="N19" s="2">
        <v>2316.0666666666666</v>
      </c>
      <c r="O19" s="2">
        <v>1.9333333333333333</v>
      </c>
      <c r="P19" s="2">
        <v>330.86666666666667</v>
      </c>
    </row>
    <row r="20" spans="1:16" x14ac:dyDescent="0.25">
      <c r="A20" s="59"/>
      <c r="B20" s="4" t="s">
        <v>311</v>
      </c>
      <c r="C20" t="s">
        <v>310</v>
      </c>
      <c r="D20" s="44">
        <v>341</v>
      </c>
      <c r="E20" s="2">
        <v>2.1</v>
      </c>
      <c r="F20" s="2">
        <v>383.59999999999997</v>
      </c>
      <c r="G20" s="2">
        <v>0.3</v>
      </c>
      <c r="H20" s="2">
        <v>54.8</v>
      </c>
      <c r="I20" s="2">
        <v>2.032258064516129</v>
      </c>
      <c r="J20" s="2">
        <v>350.90322580645164</v>
      </c>
      <c r="K20" s="2">
        <v>0.29032258064516131</v>
      </c>
      <c r="L20" s="2">
        <v>50.12903225806452</v>
      </c>
      <c r="M20" s="2">
        <v>2.1</v>
      </c>
      <c r="N20" s="2">
        <v>390.59999999999997</v>
      </c>
      <c r="O20" s="2">
        <v>0.3</v>
      </c>
      <c r="P20" s="2">
        <v>55.8</v>
      </c>
    </row>
    <row r="21" spans="1:16" x14ac:dyDescent="0.25">
      <c r="A21" s="59"/>
      <c r="B21" s="4" t="s">
        <v>319</v>
      </c>
      <c r="C21" t="s">
        <v>318</v>
      </c>
      <c r="D21" s="44">
        <v>345</v>
      </c>
      <c r="E21" s="2">
        <v>81.666666666666657</v>
      </c>
      <c r="F21" s="2">
        <v>13783.466666666667</v>
      </c>
      <c r="G21" s="2">
        <v>11.666666666666666</v>
      </c>
      <c r="H21" s="2">
        <v>1969.0666666666666</v>
      </c>
      <c r="I21" s="2">
        <v>85.467741935483872</v>
      </c>
      <c r="J21" s="2">
        <v>13917.91935483871</v>
      </c>
      <c r="K21" s="2">
        <v>12.209677419354838</v>
      </c>
      <c r="L21" s="2">
        <v>1988.2741935483871</v>
      </c>
      <c r="M21" s="2">
        <v>84.933333333333337</v>
      </c>
      <c r="N21" s="2">
        <v>13088.366666666667</v>
      </c>
      <c r="O21" s="2">
        <v>12.133333333333333</v>
      </c>
      <c r="P21" s="2">
        <v>1869.7666666666667</v>
      </c>
    </row>
    <row r="22" spans="1:16" x14ac:dyDescent="0.25">
      <c r="A22" s="59"/>
      <c r="B22" s="4" t="s">
        <v>333</v>
      </c>
      <c r="C22" t="s">
        <v>332</v>
      </c>
      <c r="D22" s="44">
        <v>258</v>
      </c>
      <c r="E22" s="2">
        <v>131.01666666666665</v>
      </c>
      <c r="F22" s="2">
        <v>20678.583333333336</v>
      </c>
      <c r="G22" s="2">
        <v>18.716666666666665</v>
      </c>
      <c r="H22" s="2">
        <v>2954.0833333333335</v>
      </c>
      <c r="I22" s="2">
        <v>121.82258064516128</v>
      </c>
      <c r="J22" s="2">
        <v>18839.370967741936</v>
      </c>
      <c r="K22" s="2">
        <v>17.403225806451612</v>
      </c>
      <c r="L22" s="2">
        <v>2691.3387096774195</v>
      </c>
      <c r="M22" s="2">
        <v>129.03333333333333</v>
      </c>
      <c r="N22" s="2">
        <v>20843.2</v>
      </c>
      <c r="O22" s="2">
        <v>18.433333333333334</v>
      </c>
      <c r="P22" s="2">
        <v>2977.6</v>
      </c>
    </row>
    <row r="23" spans="1:16" x14ac:dyDescent="0.25">
      <c r="A23" s="59"/>
      <c r="B23" s="4" t="s">
        <v>339</v>
      </c>
      <c r="C23" t="s">
        <v>338</v>
      </c>
      <c r="D23" s="44">
        <v>288</v>
      </c>
      <c r="E23" s="2">
        <v>15.866666666666667</v>
      </c>
      <c r="F23" s="2">
        <v>2440.666666666667</v>
      </c>
      <c r="G23" s="2">
        <v>2.2666666666666666</v>
      </c>
      <c r="H23" s="2">
        <v>348.66666666666669</v>
      </c>
      <c r="I23" s="2">
        <v>17.161290322580644</v>
      </c>
      <c r="J23" s="2">
        <v>2587.7419354838712</v>
      </c>
      <c r="K23" s="2">
        <v>2.4516129032258065</v>
      </c>
      <c r="L23" s="2">
        <v>369.67741935483872</v>
      </c>
      <c r="M23" s="2">
        <v>18.2</v>
      </c>
      <c r="N23" s="2">
        <v>2770.6</v>
      </c>
      <c r="O23" s="2">
        <v>2.6</v>
      </c>
      <c r="P23" s="2">
        <v>395.8</v>
      </c>
    </row>
    <row r="24" spans="1:16" x14ac:dyDescent="0.25">
      <c r="A24" s="59"/>
      <c r="B24" s="4" t="s">
        <v>331</v>
      </c>
      <c r="C24" t="s">
        <v>330</v>
      </c>
      <c r="D24" s="44">
        <v>180</v>
      </c>
      <c r="E24" s="2"/>
      <c r="F24" s="2"/>
      <c r="G24" s="2"/>
      <c r="H24" s="2"/>
      <c r="I24" s="2"/>
      <c r="J24" s="2"/>
      <c r="K24" s="2"/>
      <c r="L24" s="2"/>
      <c r="M24" s="2">
        <v>2.1</v>
      </c>
      <c r="N24" s="2">
        <v>264.59999999999997</v>
      </c>
      <c r="O24" s="2">
        <v>0.3</v>
      </c>
      <c r="P24" s="2">
        <v>37.799999999999997</v>
      </c>
    </row>
    <row r="25" spans="1:16" x14ac:dyDescent="0.25">
      <c r="A25" s="59"/>
      <c r="B25" s="4" t="s">
        <v>359</v>
      </c>
      <c r="C25" t="s">
        <v>358</v>
      </c>
      <c r="D25" s="44">
        <v>359</v>
      </c>
      <c r="E25" s="2">
        <v>7.9333333333333336</v>
      </c>
      <c r="F25" s="2">
        <v>1237.6000000000001</v>
      </c>
      <c r="G25" s="2">
        <v>1.1333333333333333</v>
      </c>
      <c r="H25" s="2">
        <v>176.8</v>
      </c>
      <c r="I25" s="2">
        <v>7.225806451612903</v>
      </c>
      <c r="J25" s="2">
        <v>1127.2258064516129</v>
      </c>
      <c r="K25" s="2">
        <v>1.032258064516129</v>
      </c>
      <c r="L25" s="2">
        <v>161.03225806451613</v>
      </c>
      <c r="M25" s="2">
        <v>9.1</v>
      </c>
      <c r="N25" s="2">
        <v>1538.6000000000001</v>
      </c>
      <c r="O25" s="2">
        <v>1.3</v>
      </c>
      <c r="P25" s="2">
        <v>219.8</v>
      </c>
    </row>
    <row r="26" spans="1:16" x14ac:dyDescent="0.25">
      <c r="A26" s="59"/>
      <c r="B26" s="4" t="s">
        <v>335</v>
      </c>
      <c r="C26" t="s">
        <v>334</v>
      </c>
      <c r="D26" s="44">
        <v>414</v>
      </c>
      <c r="E26" s="2">
        <v>106.05</v>
      </c>
      <c r="F26" s="2">
        <v>18202.566666666666</v>
      </c>
      <c r="G26" s="2">
        <v>15.15</v>
      </c>
      <c r="H26" s="2">
        <v>2600.3666666666668</v>
      </c>
      <c r="I26" s="2">
        <v>111.77419354838709</v>
      </c>
      <c r="J26" s="2">
        <v>18778.741935483871</v>
      </c>
      <c r="K26" s="2">
        <v>15.96774193548387</v>
      </c>
      <c r="L26" s="2">
        <v>2682.6774193548385</v>
      </c>
      <c r="M26" s="2">
        <v>106.16666666666666</v>
      </c>
      <c r="N26" s="2">
        <v>17024.583333333336</v>
      </c>
      <c r="O26" s="2">
        <v>15.166666666666666</v>
      </c>
      <c r="P26" s="2">
        <v>2432.0833333333335</v>
      </c>
    </row>
    <row r="27" spans="1:16" x14ac:dyDescent="0.25">
      <c r="A27" s="59"/>
      <c r="B27" s="4" t="s">
        <v>337</v>
      </c>
      <c r="C27" t="s">
        <v>336</v>
      </c>
      <c r="D27" s="44">
        <v>386</v>
      </c>
      <c r="E27" s="2">
        <v>83.416666666666657</v>
      </c>
      <c r="F27" s="2">
        <v>14352.916666666666</v>
      </c>
      <c r="G27" s="2">
        <v>11.916666666666666</v>
      </c>
      <c r="H27" s="2">
        <v>2050.4166666666665</v>
      </c>
      <c r="I27" s="2">
        <v>84.790322580645167</v>
      </c>
      <c r="J27" s="2">
        <v>14295.241935483871</v>
      </c>
      <c r="K27" s="2">
        <v>12.112903225806452</v>
      </c>
      <c r="L27" s="2">
        <v>2042.1774193548388</v>
      </c>
      <c r="M27" s="2">
        <v>88.433333333333337</v>
      </c>
      <c r="N27" s="2">
        <v>14317.683333333334</v>
      </c>
      <c r="O27" s="2">
        <v>12.633333333333333</v>
      </c>
      <c r="P27" s="2">
        <v>2045.3833333333334</v>
      </c>
    </row>
    <row r="28" spans="1:16" x14ac:dyDescent="0.25">
      <c r="A28" s="59"/>
      <c r="B28" s="4" t="s">
        <v>327</v>
      </c>
      <c r="C28" t="s">
        <v>326</v>
      </c>
      <c r="D28" s="44">
        <v>368</v>
      </c>
      <c r="E28" s="2">
        <v>79.333333333333343</v>
      </c>
      <c r="F28" s="2">
        <v>13939.449999999999</v>
      </c>
      <c r="G28" s="2">
        <v>11.333333333333334</v>
      </c>
      <c r="H28" s="2">
        <v>1991.35</v>
      </c>
      <c r="I28" s="2">
        <v>78.806451612903231</v>
      </c>
      <c r="J28" s="2">
        <v>13822.741935483871</v>
      </c>
      <c r="K28" s="2">
        <v>11.258064516129032</v>
      </c>
      <c r="L28" s="2">
        <v>1974.6774193548388</v>
      </c>
      <c r="M28" s="2">
        <v>91.116666666666674</v>
      </c>
      <c r="N28" s="2">
        <v>15879.733333333334</v>
      </c>
      <c r="O28" s="2">
        <v>13.016666666666667</v>
      </c>
      <c r="P28" s="2">
        <v>2268.5333333333333</v>
      </c>
    </row>
    <row r="29" spans="1:16" x14ac:dyDescent="0.25">
      <c r="A29" s="59"/>
      <c r="B29" s="4" t="s">
        <v>325</v>
      </c>
      <c r="C29" t="s">
        <v>324</v>
      </c>
      <c r="D29" s="44">
        <v>397</v>
      </c>
      <c r="E29" s="2">
        <v>105.93333333333334</v>
      </c>
      <c r="F29" s="2">
        <v>17107.066666666666</v>
      </c>
      <c r="G29" s="2">
        <v>15.133333333333333</v>
      </c>
      <c r="H29" s="2">
        <v>2443.8666666666668</v>
      </c>
      <c r="I29" s="2">
        <v>105</v>
      </c>
      <c r="J29" s="2">
        <v>16729.096774193549</v>
      </c>
      <c r="K29" s="2">
        <v>15</v>
      </c>
      <c r="L29" s="2">
        <v>2389.8709677419356</v>
      </c>
      <c r="M29" s="2">
        <v>102.66666666666666</v>
      </c>
      <c r="N29" s="2">
        <v>16733.850000000002</v>
      </c>
      <c r="O29" s="2">
        <v>14.666666666666666</v>
      </c>
      <c r="P29" s="2">
        <v>2390.5500000000002</v>
      </c>
    </row>
    <row r="30" spans="1:16" x14ac:dyDescent="0.25">
      <c r="A30" s="59"/>
      <c r="B30" s="4" t="s">
        <v>341</v>
      </c>
      <c r="C30" t="s">
        <v>340</v>
      </c>
      <c r="D30" s="44">
        <v>310</v>
      </c>
      <c r="E30" s="2">
        <v>2.1</v>
      </c>
      <c r="F30" s="2">
        <v>327.59999999999997</v>
      </c>
      <c r="G30" s="2">
        <v>0.3</v>
      </c>
      <c r="H30" s="2">
        <v>46.8</v>
      </c>
      <c r="I30" s="2">
        <v>2.032258064516129</v>
      </c>
      <c r="J30" s="2">
        <v>317.0322580645161</v>
      </c>
      <c r="K30" s="2">
        <v>0.29032258064516131</v>
      </c>
      <c r="L30" s="2">
        <v>45.29032258064516</v>
      </c>
      <c r="M30" s="2">
        <v>2.1</v>
      </c>
      <c r="N30" s="2">
        <v>390.59999999999997</v>
      </c>
      <c r="O30" s="2">
        <v>0.3</v>
      </c>
      <c r="P30" s="2">
        <v>55.8</v>
      </c>
    </row>
    <row r="31" spans="1:16" x14ac:dyDescent="0.25">
      <c r="A31" s="59"/>
      <c r="B31" s="4" t="s">
        <v>292</v>
      </c>
      <c r="C31" t="s">
        <v>291</v>
      </c>
      <c r="D31" s="44">
        <v>226</v>
      </c>
      <c r="E31" s="2">
        <v>68.95</v>
      </c>
      <c r="F31" s="2">
        <v>10712.916666666668</v>
      </c>
      <c r="G31" s="2">
        <v>9.85</v>
      </c>
      <c r="H31" s="2">
        <v>1530.4166666666667</v>
      </c>
      <c r="I31" s="2">
        <v>65.935483870967744</v>
      </c>
      <c r="J31" s="2">
        <v>10149.548387096775</v>
      </c>
      <c r="K31" s="2">
        <v>9.4193548387096779</v>
      </c>
      <c r="L31" s="2">
        <v>1449.9354838709678</v>
      </c>
      <c r="M31" s="2">
        <v>84.933333333333337</v>
      </c>
      <c r="N31" s="2">
        <v>13265.466666666667</v>
      </c>
      <c r="O31" s="2">
        <v>12.133333333333333</v>
      </c>
      <c r="P31" s="2">
        <v>1895.0666666666666</v>
      </c>
    </row>
    <row r="32" spans="1:16" x14ac:dyDescent="0.25">
      <c r="A32" s="59"/>
      <c r="B32" s="4" t="s">
        <v>343</v>
      </c>
      <c r="C32" t="s">
        <v>342</v>
      </c>
      <c r="D32" s="44">
        <v>454</v>
      </c>
      <c r="E32" s="2">
        <v>3.9666666666666668</v>
      </c>
      <c r="F32" s="2">
        <v>591.0333333333333</v>
      </c>
      <c r="G32" s="2">
        <v>0.56666666666666665</v>
      </c>
      <c r="H32" s="2">
        <v>84.433333333333337</v>
      </c>
      <c r="I32" s="2">
        <v>4.064516129032258</v>
      </c>
      <c r="J32" s="2">
        <v>605.61290322580646</v>
      </c>
      <c r="K32" s="2">
        <v>0.58064516129032262</v>
      </c>
      <c r="L32" s="2">
        <v>86.516129032258064</v>
      </c>
      <c r="M32" s="2">
        <v>2.1</v>
      </c>
      <c r="N32" s="2">
        <v>308.7</v>
      </c>
      <c r="O32" s="2">
        <v>0.3</v>
      </c>
      <c r="P32" s="2">
        <v>44.1</v>
      </c>
    </row>
    <row r="33" spans="1:16" ht="15.75" thickBot="1" x14ac:dyDescent="0.3">
      <c r="A33" s="150"/>
      <c r="B33" s="4" t="s">
        <v>365</v>
      </c>
      <c r="C33" t="s">
        <v>364</v>
      </c>
      <c r="D33" s="44">
        <v>365</v>
      </c>
      <c r="E33" s="2">
        <v>22.633333333333333</v>
      </c>
      <c r="F33" s="2">
        <v>3665.9000000000005</v>
      </c>
      <c r="G33" s="2">
        <v>3.2333333333333334</v>
      </c>
      <c r="H33" s="2">
        <v>523.70000000000005</v>
      </c>
      <c r="I33" s="2">
        <v>25.064516129032256</v>
      </c>
      <c r="J33" s="2">
        <v>3858.8064516129034</v>
      </c>
      <c r="K33" s="2">
        <v>3.5806451612903225</v>
      </c>
      <c r="L33" s="2">
        <v>551.25806451612902</v>
      </c>
      <c r="M33" s="2">
        <v>20.066666666666666</v>
      </c>
      <c r="N33" s="2">
        <v>3183.1333333333332</v>
      </c>
      <c r="O33" s="2">
        <v>2.8666666666666667</v>
      </c>
      <c r="P33" s="2">
        <v>454.73333333333335</v>
      </c>
    </row>
    <row r="34" spans="1:16" ht="15.75" thickBot="1" x14ac:dyDescent="0.3">
      <c r="A34" s="14" t="s">
        <v>469</v>
      </c>
      <c r="B34" s="15"/>
      <c r="C34" s="15"/>
      <c r="D34" s="45"/>
      <c r="E34" s="16">
        <v>1410.9666666666667</v>
      </c>
      <c r="F34" s="16">
        <v>231714.4666666667</v>
      </c>
      <c r="G34" s="16">
        <v>201.56666666666666</v>
      </c>
      <c r="H34" s="16">
        <v>33102.066666666658</v>
      </c>
      <c r="I34" s="16">
        <v>1427.7741935483871</v>
      </c>
      <c r="J34" s="16">
        <v>232740.40322580648</v>
      </c>
      <c r="K34" s="16">
        <v>203.96774193548384</v>
      </c>
      <c r="L34" s="16">
        <v>33248.629032258061</v>
      </c>
      <c r="M34" s="16">
        <v>1443.2833333333335</v>
      </c>
      <c r="N34" s="16">
        <v>230928.48333333342</v>
      </c>
      <c r="O34" s="16">
        <v>206.18333333333337</v>
      </c>
      <c r="P34" s="18">
        <v>32989.783333333326</v>
      </c>
    </row>
    <row r="35" spans="1:16" x14ac:dyDescent="0.25">
      <c r="A35" s="59" t="s">
        <v>470</v>
      </c>
      <c r="B35" s="4" t="s">
        <v>114</v>
      </c>
      <c r="C35" t="s">
        <v>113</v>
      </c>
      <c r="D35" s="44">
        <v>758</v>
      </c>
      <c r="E35" s="2">
        <v>7</v>
      </c>
      <c r="F35" s="2">
        <v>1150.3333333333335</v>
      </c>
      <c r="G35" s="2">
        <v>1</v>
      </c>
      <c r="H35" s="2">
        <v>164.33333333333334</v>
      </c>
      <c r="I35" s="2">
        <v>7</v>
      </c>
      <c r="J35" s="2">
        <v>1084.0967741935483</v>
      </c>
      <c r="K35" s="2">
        <v>1</v>
      </c>
      <c r="L35" s="2">
        <v>154.87096774193549</v>
      </c>
      <c r="M35" s="2">
        <v>7</v>
      </c>
      <c r="N35" s="2">
        <v>1169</v>
      </c>
      <c r="O35" s="2">
        <v>1</v>
      </c>
      <c r="P35" s="2">
        <v>167</v>
      </c>
    </row>
    <row r="36" spans="1:16" x14ac:dyDescent="0.25">
      <c r="A36" s="59"/>
      <c r="B36" s="4" t="s">
        <v>132</v>
      </c>
      <c r="C36" t="s">
        <v>131</v>
      </c>
      <c r="D36" s="44">
        <v>755</v>
      </c>
      <c r="E36" s="2">
        <v>1.8666666666666667</v>
      </c>
      <c r="F36" s="2">
        <v>291.2</v>
      </c>
      <c r="G36" s="2">
        <v>0.26666666666666666</v>
      </c>
      <c r="H36" s="2">
        <v>41.6</v>
      </c>
      <c r="I36" s="2">
        <v>2.032258064516129</v>
      </c>
      <c r="J36" s="2">
        <v>317.0322580645161</v>
      </c>
      <c r="K36" s="2">
        <v>0.29032258064516131</v>
      </c>
      <c r="L36" s="2">
        <v>45.29032258064516</v>
      </c>
      <c r="M36" s="2">
        <v>2.1</v>
      </c>
      <c r="N36" s="2">
        <v>327.59999999999997</v>
      </c>
      <c r="O36" s="2">
        <v>0.3</v>
      </c>
      <c r="P36" s="2">
        <v>46.8</v>
      </c>
    </row>
    <row r="37" spans="1:16" x14ac:dyDescent="0.25">
      <c r="A37" s="59"/>
      <c r="B37" s="4" t="s">
        <v>130</v>
      </c>
      <c r="C37" t="s">
        <v>129</v>
      </c>
      <c r="D37" s="44">
        <v>954</v>
      </c>
      <c r="E37" s="2">
        <v>22.633333333333333</v>
      </c>
      <c r="F37" s="2">
        <v>3493.9333333333334</v>
      </c>
      <c r="G37" s="2">
        <v>3.2333333333333334</v>
      </c>
      <c r="H37" s="2">
        <v>499.13333333333333</v>
      </c>
      <c r="I37" s="2">
        <v>22.129032258064516</v>
      </c>
      <c r="J37" s="2">
        <v>3474.2580645161288</v>
      </c>
      <c r="K37" s="2">
        <v>3.161290322580645</v>
      </c>
      <c r="L37" s="2">
        <v>496.32258064516128</v>
      </c>
      <c r="M37" s="2">
        <v>16.333333333333336</v>
      </c>
      <c r="N37" s="2">
        <v>2591.4</v>
      </c>
      <c r="O37" s="2">
        <v>2.3333333333333335</v>
      </c>
      <c r="P37" s="2">
        <v>370.2</v>
      </c>
    </row>
    <row r="38" spans="1:16" x14ac:dyDescent="0.25">
      <c r="A38" s="59"/>
      <c r="B38" s="4" t="s">
        <v>138</v>
      </c>
      <c r="C38" t="s">
        <v>137</v>
      </c>
      <c r="D38" s="44">
        <v>520</v>
      </c>
      <c r="E38" s="2">
        <v>35.816666666666663</v>
      </c>
      <c r="F38" s="2">
        <v>5870.55</v>
      </c>
      <c r="G38" s="2">
        <v>5.1166666666666663</v>
      </c>
      <c r="H38" s="2">
        <v>838.65</v>
      </c>
      <c r="I38" s="2">
        <v>33.306451612903224</v>
      </c>
      <c r="J38" s="2">
        <v>5233.4032258064517</v>
      </c>
      <c r="K38" s="2">
        <v>4.758064516129032</v>
      </c>
      <c r="L38" s="2">
        <v>747.62903225806451</v>
      </c>
      <c r="M38" s="2">
        <v>28.699999999999996</v>
      </c>
      <c r="N38" s="2">
        <v>4376.4000000000005</v>
      </c>
      <c r="O38" s="2">
        <v>4.0999999999999996</v>
      </c>
      <c r="P38" s="2">
        <v>625.20000000000005</v>
      </c>
    </row>
    <row r="39" spans="1:16" x14ac:dyDescent="0.25">
      <c r="A39" s="59"/>
      <c r="B39" s="4" t="s">
        <v>142</v>
      </c>
      <c r="C39" t="s">
        <v>141</v>
      </c>
      <c r="D39" s="44">
        <v>701</v>
      </c>
      <c r="E39" s="2">
        <v>14.933333333333334</v>
      </c>
      <c r="F39" s="2">
        <v>2480.1</v>
      </c>
      <c r="G39" s="2">
        <v>2.1333333333333333</v>
      </c>
      <c r="H39" s="2">
        <v>354.3</v>
      </c>
      <c r="I39" s="2">
        <v>15.129032258064516</v>
      </c>
      <c r="J39" s="2">
        <v>2233.2258064516132</v>
      </c>
      <c r="K39" s="2">
        <v>2.161290322580645</v>
      </c>
      <c r="L39" s="2">
        <v>319.03225806451616</v>
      </c>
      <c r="M39" s="2">
        <v>14.233333333333333</v>
      </c>
      <c r="N39" s="2">
        <v>2215.7333333333336</v>
      </c>
      <c r="O39" s="2">
        <v>2.0333333333333332</v>
      </c>
      <c r="P39" s="2">
        <v>316.53333333333336</v>
      </c>
    </row>
    <row r="40" spans="1:16" x14ac:dyDescent="0.25">
      <c r="A40" s="59"/>
      <c r="B40" s="4" t="s">
        <v>162</v>
      </c>
      <c r="C40" t="s">
        <v>161</v>
      </c>
      <c r="D40" s="44">
        <v>604</v>
      </c>
      <c r="E40" s="2">
        <v>17.733333333333334</v>
      </c>
      <c r="F40" s="2">
        <v>2830.7999999999997</v>
      </c>
      <c r="G40" s="2">
        <v>2.5333333333333332</v>
      </c>
      <c r="H40" s="2">
        <v>404.4</v>
      </c>
      <c r="I40" s="2">
        <v>17.161290322580644</v>
      </c>
      <c r="J40" s="2">
        <v>2551.6129032258063</v>
      </c>
      <c r="K40" s="2">
        <v>2.4516129032258065</v>
      </c>
      <c r="L40" s="2">
        <v>364.51612903225805</v>
      </c>
      <c r="M40" s="2">
        <v>18.433333333333334</v>
      </c>
      <c r="N40" s="2">
        <v>2953.2999999999997</v>
      </c>
      <c r="O40" s="2">
        <v>2.6333333333333333</v>
      </c>
      <c r="P40" s="2">
        <v>421.9</v>
      </c>
    </row>
    <row r="41" spans="1:16" x14ac:dyDescent="0.25">
      <c r="A41" s="59"/>
      <c r="B41" s="4" t="s">
        <v>170</v>
      </c>
      <c r="C41" t="s">
        <v>169</v>
      </c>
      <c r="D41" s="44">
        <v>629</v>
      </c>
      <c r="E41" s="2">
        <v>153.88333333333333</v>
      </c>
      <c r="F41" s="2">
        <v>27282.616666666669</v>
      </c>
      <c r="G41" s="2">
        <v>21.983333333333334</v>
      </c>
      <c r="H41" s="2">
        <v>3897.5166666666669</v>
      </c>
      <c r="I41" s="2">
        <v>179.29032258064515</v>
      </c>
      <c r="J41" s="2">
        <v>31846.048387096773</v>
      </c>
      <c r="K41" s="2">
        <v>25.612903225806452</v>
      </c>
      <c r="L41" s="2">
        <v>4549.4354838709678</v>
      </c>
      <c r="M41" s="2">
        <v>180.13333333333333</v>
      </c>
      <c r="N41" s="2">
        <v>30107.583333333332</v>
      </c>
      <c r="O41" s="2">
        <v>25.733333333333334</v>
      </c>
      <c r="P41" s="2">
        <v>4301.083333333333</v>
      </c>
    </row>
    <row r="42" spans="1:16" x14ac:dyDescent="0.25">
      <c r="A42" s="59"/>
      <c r="B42" s="4" t="s">
        <v>178</v>
      </c>
      <c r="C42" t="s">
        <v>177</v>
      </c>
      <c r="D42" s="44">
        <v>584</v>
      </c>
      <c r="E42" s="2">
        <v>28.933333333333337</v>
      </c>
      <c r="F42" s="2">
        <v>4563.0666666666666</v>
      </c>
      <c r="G42" s="2">
        <v>4.1333333333333337</v>
      </c>
      <c r="H42" s="2">
        <v>651.86666666666667</v>
      </c>
      <c r="I42" s="2">
        <v>27.774193548387096</v>
      </c>
      <c r="J42" s="2">
        <v>4532.3870967741932</v>
      </c>
      <c r="K42" s="2">
        <v>3.967741935483871</v>
      </c>
      <c r="L42" s="2">
        <v>647.48387096774195</v>
      </c>
      <c r="M42" s="2">
        <v>24.616666666666667</v>
      </c>
      <c r="N42" s="2">
        <v>3846.8499999999995</v>
      </c>
      <c r="O42" s="2">
        <v>3.5166666666666666</v>
      </c>
      <c r="P42" s="2">
        <v>549.54999999999995</v>
      </c>
    </row>
    <row r="43" spans="1:16" x14ac:dyDescent="0.25">
      <c r="A43" s="59"/>
      <c r="B43" s="4" t="s">
        <v>180</v>
      </c>
      <c r="C43" t="s">
        <v>179</v>
      </c>
      <c r="D43" s="44">
        <v>699</v>
      </c>
      <c r="E43" s="2">
        <v>9.3333333333333321</v>
      </c>
      <c r="F43" s="2">
        <v>1466.5</v>
      </c>
      <c r="G43" s="2">
        <v>1.3333333333333333</v>
      </c>
      <c r="H43" s="2">
        <v>209.5</v>
      </c>
      <c r="I43" s="2">
        <v>9.935483870967742</v>
      </c>
      <c r="J43" s="2">
        <v>1523.0645161290324</v>
      </c>
      <c r="K43" s="2">
        <v>1.4193548387096775</v>
      </c>
      <c r="L43" s="2">
        <v>217.58064516129033</v>
      </c>
      <c r="M43" s="2">
        <v>9.1</v>
      </c>
      <c r="N43" s="2">
        <v>1530.2</v>
      </c>
      <c r="O43" s="2">
        <v>1.3</v>
      </c>
      <c r="P43" s="2">
        <v>218.6</v>
      </c>
    </row>
    <row r="44" spans="1:16" x14ac:dyDescent="0.25">
      <c r="A44" s="59"/>
      <c r="B44" s="4" t="s">
        <v>226</v>
      </c>
      <c r="C44" t="s">
        <v>225</v>
      </c>
      <c r="D44" s="44">
        <v>846</v>
      </c>
      <c r="E44" s="2">
        <v>2.1</v>
      </c>
      <c r="F44" s="2">
        <v>327.59999999999997</v>
      </c>
      <c r="G44" s="2">
        <v>0.3</v>
      </c>
      <c r="H44" s="2">
        <v>46.8</v>
      </c>
      <c r="I44" s="2">
        <v>2.032258064516129</v>
      </c>
      <c r="J44" s="2">
        <v>317.0322580645161</v>
      </c>
      <c r="K44" s="2">
        <v>0.29032258064516131</v>
      </c>
      <c r="L44" s="2">
        <v>45.29032258064516</v>
      </c>
      <c r="M44" s="2">
        <v>2.1</v>
      </c>
      <c r="N44" s="2">
        <v>327.59999999999997</v>
      </c>
      <c r="O44" s="2">
        <v>0.3</v>
      </c>
      <c r="P44" s="2">
        <v>46.8</v>
      </c>
    </row>
    <row r="45" spans="1:16" x14ac:dyDescent="0.25">
      <c r="A45" s="59"/>
      <c r="B45" s="4" t="s">
        <v>353</v>
      </c>
      <c r="C45" t="s">
        <v>352</v>
      </c>
      <c r="D45" s="44">
        <v>806</v>
      </c>
      <c r="E45" s="2">
        <v>15.75</v>
      </c>
      <c r="F45" s="2">
        <v>2578.2166666666667</v>
      </c>
      <c r="G45" s="2">
        <v>2.25</v>
      </c>
      <c r="H45" s="2">
        <v>368.31666666666666</v>
      </c>
      <c r="I45" s="2">
        <v>10.612903225806452</v>
      </c>
      <c r="J45" s="2">
        <v>1706.6451612903227</v>
      </c>
      <c r="K45" s="2">
        <v>1.5161290322580645</v>
      </c>
      <c r="L45" s="2">
        <v>243.80645161290323</v>
      </c>
      <c r="M45" s="2">
        <v>10.033333333333333</v>
      </c>
      <c r="N45" s="2">
        <v>1726.6666666666665</v>
      </c>
      <c r="O45" s="2">
        <v>1.4333333333333333</v>
      </c>
      <c r="P45" s="2">
        <v>246.66666666666666</v>
      </c>
    </row>
    <row r="46" spans="1:16" x14ac:dyDescent="0.25">
      <c r="A46" s="59"/>
      <c r="B46" s="4" t="s">
        <v>200</v>
      </c>
      <c r="C46" t="s">
        <v>199</v>
      </c>
      <c r="D46" s="44">
        <v>971</v>
      </c>
      <c r="E46" s="2">
        <v>2.1</v>
      </c>
      <c r="F46" s="2">
        <v>327.59999999999997</v>
      </c>
      <c r="G46" s="2">
        <v>0.3</v>
      </c>
      <c r="H46" s="2">
        <v>46.8</v>
      </c>
      <c r="I46" s="2">
        <v>2.032258064516129</v>
      </c>
      <c r="J46" s="2">
        <v>317.0322580645161</v>
      </c>
      <c r="K46" s="2">
        <v>0.29032258064516131</v>
      </c>
      <c r="L46" s="2">
        <v>45.29032258064516</v>
      </c>
      <c r="M46" s="2">
        <v>2.1</v>
      </c>
      <c r="N46" s="2">
        <v>348.59999999999997</v>
      </c>
      <c r="O46" s="2">
        <v>0.3</v>
      </c>
      <c r="P46" s="2">
        <v>49.8</v>
      </c>
    </row>
    <row r="47" spans="1:16" x14ac:dyDescent="0.25">
      <c r="A47" s="59"/>
      <c r="B47" s="4" t="s">
        <v>206</v>
      </c>
      <c r="C47" t="s">
        <v>205</v>
      </c>
      <c r="D47" s="44">
        <v>811</v>
      </c>
      <c r="E47" s="2">
        <v>1.8666666666666667</v>
      </c>
      <c r="F47" s="2">
        <v>291.2</v>
      </c>
      <c r="G47" s="2">
        <v>0.26666666666666666</v>
      </c>
      <c r="H47" s="2">
        <v>41.6</v>
      </c>
      <c r="I47" s="2">
        <v>2.032258064516129</v>
      </c>
      <c r="J47" s="2">
        <v>317.0322580645161</v>
      </c>
      <c r="K47" s="2">
        <v>0.29032258064516131</v>
      </c>
      <c r="L47" s="2">
        <v>45.29032258064516</v>
      </c>
      <c r="M47" s="2">
        <v>2.1</v>
      </c>
      <c r="N47" s="2">
        <v>348.59999999999997</v>
      </c>
      <c r="O47" s="2">
        <v>0.3</v>
      </c>
      <c r="P47" s="2">
        <v>49.8</v>
      </c>
    </row>
    <row r="48" spans="1:16" x14ac:dyDescent="0.25">
      <c r="A48" s="59"/>
      <c r="B48" s="4" t="s">
        <v>373</v>
      </c>
      <c r="C48" t="s">
        <v>372</v>
      </c>
      <c r="D48" s="44">
        <v>987</v>
      </c>
      <c r="E48" s="2">
        <v>9.1</v>
      </c>
      <c r="F48" s="2">
        <v>1463</v>
      </c>
      <c r="G48" s="2">
        <v>1.3</v>
      </c>
      <c r="H48" s="2">
        <v>209</v>
      </c>
      <c r="I48" s="2">
        <v>9.0322580645161281</v>
      </c>
      <c r="J48" s="2">
        <v>1415.5806451612902</v>
      </c>
      <c r="K48" s="2">
        <v>1.2903225806451613</v>
      </c>
      <c r="L48" s="2">
        <v>202.2258064516129</v>
      </c>
      <c r="M48" s="2">
        <v>3.9666666666666668</v>
      </c>
      <c r="N48" s="2">
        <v>602</v>
      </c>
      <c r="O48" s="2">
        <v>0.56666666666666665</v>
      </c>
      <c r="P48" s="2">
        <v>86</v>
      </c>
    </row>
    <row r="49" spans="1:16" x14ac:dyDescent="0.25">
      <c r="A49" s="59"/>
      <c r="B49" s="4" t="s">
        <v>218</v>
      </c>
      <c r="C49" t="s">
        <v>217</v>
      </c>
      <c r="D49" s="44">
        <v>539</v>
      </c>
      <c r="E49" s="2">
        <v>1.8666666666666667</v>
      </c>
      <c r="F49" s="2">
        <v>291.2</v>
      </c>
      <c r="G49" s="2">
        <v>0.26666666666666666</v>
      </c>
      <c r="H49" s="2">
        <v>41.6</v>
      </c>
      <c r="I49" s="2">
        <v>2.032258064516129</v>
      </c>
      <c r="J49" s="2">
        <v>317.0322580645161</v>
      </c>
      <c r="K49" s="2">
        <v>0.29032258064516131</v>
      </c>
      <c r="L49" s="2">
        <v>45.29032258064516</v>
      </c>
      <c r="M49" s="2">
        <v>2.1</v>
      </c>
      <c r="N49" s="2">
        <v>327.59999999999997</v>
      </c>
      <c r="O49" s="2">
        <v>0.3</v>
      </c>
      <c r="P49" s="2">
        <v>46.8</v>
      </c>
    </row>
    <row r="50" spans="1:16" x14ac:dyDescent="0.25">
      <c r="A50" s="59"/>
      <c r="B50" s="4" t="s">
        <v>248</v>
      </c>
      <c r="C50" t="s">
        <v>247</v>
      </c>
      <c r="D50" s="44">
        <v>775</v>
      </c>
      <c r="E50" s="2">
        <v>7</v>
      </c>
      <c r="F50" s="2">
        <v>1042.0666666666666</v>
      </c>
      <c r="G50" s="2">
        <v>1</v>
      </c>
      <c r="H50" s="2">
        <v>148.86666666666667</v>
      </c>
      <c r="I50" s="2">
        <v>7</v>
      </c>
      <c r="J50" s="2">
        <v>1120.2258064516129</v>
      </c>
      <c r="K50" s="2">
        <v>1</v>
      </c>
      <c r="L50" s="2">
        <v>160.03225806451613</v>
      </c>
      <c r="M50" s="2">
        <v>7</v>
      </c>
      <c r="N50" s="2">
        <v>1198.8666666666668</v>
      </c>
      <c r="O50" s="2">
        <v>1</v>
      </c>
      <c r="P50" s="2">
        <v>171.26666666666668</v>
      </c>
    </row>
    <row r="51" spans="1:16" x14ac:dyDescent="0.25">
      <c r="A51" s="59"/>
      <c r="B51" s="4" t="s">
        <v>260</v>
      </c>
      <c r="C51" t="s">
        <v>259</v>
      </c>
      <c r="D51" s="44">
        <v>796</v>
      </c>
      <c r="E51" s="2">
        <v>7</v>
      </c>
      <c r="F51" s="2">
        <v>1172.7333333333333</v>
      </c>
      <c r="G51" s="2">
        <v>1</v>
      </c>
      <c r="H51" s="2">
        <v>167.53333333333333</v>
      </c>
      <c r="I51" s="2">
        <v>7</v>
      </c>
      <c r="J51" s="2">
        <v>1037.1290322580644</v>
      </c>
      <c r="K51" s="2">
        <v>1</v>
      </c>
      <c r="L51" s="2">
        <v>148.16129032258064</v>
      </c>
      <c r="M51" s="2">
        <v>7.9333333333333336</v>
      </c>
      <c r="N51" s="2">
        <v>1160.6000000000001</v>
      </c>
      <c r="O51" s="2">
        <v>1.1333333333333333</v>
      </c>
      <c r="P51" s="2">
        <v>165.8</v>
      </c>
    </row>
    <row r="52" spans="1:16" x14ac:dyDescent="0.25">
      <c r="A52" s="59"/>
      <c r="B52" s="4" t="s">
        <v>252</v>
      </c>
      <c r="C52" t="s">
        <v>251</v>
      </c>
      <c r="D52" s="44">
        <v>599</v>
      </c>
      <c r="E52" s="2">
        <v>4.4333333333333336</v>
      </c>
      <c r="F52" s="2">
        <v>691.6</v>
      </c>
      <c r="G52" s="2">
        <v>0.6333333333333333</v>
      </c>
      <c r="H52" s="2">
        <v>98.8</v>
      </c>
      <c r="I52" s="2">
        <v>3.161290322580645</v>
      </c>
      <c r="J52" s="2">
        <v>493.16129032258067</v>
      </c>
      <c r="K52" s="2">
        <v>0.45161290322580644</v>
      </c>
      <c r="L52" s="2">
        <v>70.451612903225808</v>
      </c>
      <c r="M52" s="2">
        <v>4.2</v>
      </c>
      <c r="N52" s="2">
        <v>732.19999999999993</v>
      </c>
      <c r="O52" s="2">
        <v>0.6</v>
      </c>
      <c r="P52" s="2">
        <v>104.6</v>
      </c>
    </row>
    <row r="53" spans="1:16" x14ac:dyDescent="0.25">
      <c r="A53" s="59"/>
      <c r="B53" s="4" t="s">
        <v>268</v>
      </c>
      <c r="C53" t="s">
        <v>267</v>
      </c>
      <c r="D53" s="44">
        <v>750</v>
      </c>
      <c r="E53" s="2">
        <v>1.8666666666666667</v>
      </c>
      <c r="F53" s="2">
        <v>291.2</v>
      </c>
      <c r="G53" s="2">
        <v>0.26666666666666666</v>
      </c>
      <c r="H53" s="2">
        <v>41.6</v>
      </c>
      <c r="I53" s="2">
        <v>2.032258064516129</v>
      </c>
      <c r="J53" s="2">
        <v>317.0322580645161</v>
      </c>
      <c r="K53" s="2">
        <v>0.29032258064516131</v>
      </c>
      <c r="L53" s="2">
        <v>45.29032258064516</v>
      </c>
      <c r="M53" s="2">
        <v>2.1</v>
      </c>
      <c r="N53" s="2">
        <v>327.59999999999997</v>
      </c>
      <c r="O53" s="2">
        <v>0.3</v>
      </c>
      <c r="P53" s="2">
        <v>46.8</v>
      </c>
    </row>
    <row r="54" spans="1:16" x14ac:dyDescent="0.25">
      <c r="A54" s="59"/>
      <c r="B54" s="4" t="s">
        <v>286</v>
      </c>
      <c r="C54" t="s">
        <v>285</v>
      </c>
      <c r="D54" s="44">
        <v>987</v>
      </c>
      <c r="E54" s="2">
        <v>24.383333333333333</v>
      </c>
      <c r="F54" s="2">
        <v>3987.3166666666666</v>
      </c>
      <c r="G54" s="2">
        <v>3.4833333333333334</v>
      </c>
      <c r="H54" s="2">
        <v>569.61666666666667</v>
      </c>
      <c r="I54" s="2">
        <v>18.967741935483868</v>
      </c>
      <c r="J54" s="2">
        <v>2995.0967741935483</v>
      </c>
      <c r="K54" s="2">
        <v>2.7096774193548385</v>
      </c>
      <c r="L54" s="2">
        <v>427.87096774193549</v>
      </c>
      <c r="M54" s="2">
        <v>18.900000000000002</v>
      </c>
      <c r="N54" s="2">
        <v>3046.8666666666668</v>
      </c>
      <c r="O54" s="2">
        <v>2.7</v>
      </c>
      <c r="P54" s="2">
        <v>435.26666666666665</v>
      </c>
    </row>
    <row r="55" spans="1:16" x14ac:dyDescent="0.25">
      <c r="A55" s="59"/>
      <c r="B55" s="4" t="s">
        <v>182</v>
      </c>
      <c r="C55" t="s">
        <v>181</v>
      </c>
      <c r="D55" s="44">
        <v>894</v>
      </c>
      <c r="E55" s="2">
        <v>7</v>
      </c>
      <c r="F55" s="2">
        <v>532</v>
      </c>
      <c r="G55" s="2">
        <v>1</v>
      </c>
      <c r="H55" s="2">
        <v>76</v>
      </c>
      <c r="I55" s="2">
        <v>8.806451612903226</v>
      </c>
      <c r="J55" s="2">
        <v>853.54838709677415</v>
      </c>
      <c r="K55" s="2">
        <v>1.2580645161290323</v>
      </c>
      <c r="L55" s="2">
        <v>121.93548387096774</v>
      </c>
      <c r="M55" s="2">
        <v>8.8666666666666671</v>
      </c>
      <c r="N55" s="2">
        <v>862.05000000000007</v>
      </c>
      <c r="O55" s="2">
        <v>1.2666666666666666</v>
      </c>
      <c r="P55" s="2">
        <v>123.15</v>
      </c>
    </row>
    <row r="56" spans="1:16" x14ac:dyDescent="0.25">
      <c r="A56" s="59"/>
      <c r="B56" s="4" t="s">
        <v>309</v>
      </c>
      <c r="C56" t="s">
        <v>308</v>
      </c>
      <c r="D56" s="44">
        <v>762</v>
      </c>
      <c r="E56" s="2">
        <v>77.583333333333343</v>
      </c>
      <c r="F56" s="2">
        <v>12803.816666666666</v>
      </c>
      <c r="G56" s="2">
        <v>11.083333333333334</v>
      </c>
      <c r="H56" s="2">
        <v>1829.1166666666666</v>
      </c>
      <c r="I56" s="2">
        <v>74.403225806451616</v>
      </c>
      <c r="J56" s="2">
        <v>12438.209677419356</v>
      </c>
      <c r="K56" s="2">
        <v>10.629032258064516</v>
      </c>
      <c r="L56" s="2">
        <v>1776.8870967741937</v>
      </c>
      <c r="M56" s="2">
        <v>72.45</v>
      </c>
      <c r="N56" s="2">
        <v>11697.933333333334</v>
      </c>
      <c r="O56" s="2">
        <v>10.35</v>
      </c>
      <c r="P56" s="2">
        <v>1671.1333333333334</v>
      </c>
    </row>
    <row r="57" spans="1:16" x14ac:dyDescent="0.25">
      <c r="A57" s="59"/>
      <c r="B57" s="4" t="s">
        <v>298</v>
      </c>
      <c r="C57" t="s">
        <v>297</v>
      </c>
      <c r="D57" s="44">
        <v>732</v>
      </c>
      <c r="E57" s="2">
        <v>2.5666666666666664</v>
      </c>
      <c r="F57" s="2">
        <v>400.40000000000003</v>
      </c>
      <c r="G57" s="2">
        <v>0.36666666666666664</v>
      </c>
      <c r="H57" s="2">
        <v>57.2</v>
      </c>
      <c r="I57" s="2">
        <v>2.032258064516129</v>
      </c>
      <c r="J57" s="2">
        <v>317.0322580645161</v>
      </c>
      <c r="K57" s="2">
        <v>0.29032258064516131</v>
      </c>
      <c r="L57" s="2">
        <v>45.29032258064516</v>
      </c>
      <c r="M57" s="2">
        <v>2.8000000000000003</v>
      </c>
      <c r="N57" s="2">
        <v>471.80000000000007</v>
      </c>
      <c r="O57" s="2">
        <v>0.4</v>
      </c>
      <c r="P57" s="2">
        <v>67.400000000000006</v>
      </c>
    </row>
    <row r="58" spans="1:16" x14ac:dyDescent="0.25">
      <c r="A58" s="59"/>
      <c r="B58" s="4" t="s">
        <v>315</v>
      </c>
      <c r="C58" t="s">
        <v>314</v>
      </c>
      <c r="D58" s="44">
        <v>843</v>
      </c>
      <c r="E58" s="2">
        <v>2.1</v>
      </c>
      <c r="F58" s="2">
        <v>327.59999999999997</v>
      </c>
      <c r="G58" s="2">
        <v>0.3</v>
      </c>
      <c r="H58" s="2">
        <v>46.8</v>
      </c>
      <c r="I58" s="2">
        <v>2.032258064516129</v>
      </c>
      <c r="J58" s="2">
        <v>317.0322580645161</v>
      </c>
      <c r="K58" s="2">
        <v>0.29032258064516131</v>
      </c>
      <c r="L58" s="2">
        <v>45.29032258064516</v>
      </c>
      <c r="M58" s="2">
        <v>2.1</v>
      </c>
      <c r="N58" s="2">
        <v>327.59999999999997</v>
      </c>
      <c r="O58" s="2">
        <v>0.3</v>
      </c>
      <c r="P58" s="2">
        <v>46.8</v>
      </c>
    </row>
    <row r="59" spans="1:16" x14ac:dyDescent="0.25">
      <c r="A59" s="59"/>
      <c r="B59" s="4" t="s">
        <v>317</v>
      </c>
      <c r="C59" t="s">
        <v>316</v>
      </c>
      <c r="D59" s="44">
        <v>647</v>
      </c>
      <c r="E59" s="2">
        <v>1.8666666666666667</v>
      </c>
      <c r="F59" s="2">
        <v>278.13333333333333</v>
      </c>
      <c r="G59" s="2">
        <v>0.26666666666666666</v>
      </c>
      <c r="H59" s="2">
        <v>39.733333333333334</v>
      </c>
      <c r="I59" s="2">
        <v>2.032258064516129</v>
      </c>
      <c r="J59" s="2">
        <v>302.80645161290323</v>
      </c>
      <c r="K59" s="2">
        <v>0.29032258064516131</v>
      </c>
      <c r="L59" s="2">
        <v>43.258064516129032</v>
      </c>
      <c r="M59" s="2"/>
      <c r="N59" s="2"/>
      <c r="O59" s="2"/>
      <c r="P59" s="2"/>
    </row>
    <row r="60" spans="1:16" x14ac:dyDescent="0.25">
      <c r="A60" s="59"/>
      <c r="B60" s="4" t="s">
        <v>345</v>
      </c>
      <c r="C60" t="s">
        <v>344</v>
      </c>
      <c r="D60" s="44">
        <v>866</v>
      </c>
      <c r="E60" s="2">
        <v>129.26666666666665</v>
      </c>
      <c r="F60" s="2">
        <v>21975.45</v>
      </c>
      <c r="G60" s="2">
        <v>18.466666666666665</v>
      </c>
      <c r="H60" s="2">
        <v>3139.35</v>
      </c>
      <c r="I60" s="2">
        <v>127.58064516129033</v>
      </c>
      <c r="J60" s="2">
        <v>22065.354838709674</v>
      </c>
      <c r="K60" s="2">
        <v>18.225806451612904</v>
      </c>
      <c r="L60" s="2">
        <v>3152.1935483870966</v>
      </c>
      <c r="M60" s="2">
        <v>126.35000000000001</v>
      </c>
      <c r="N60" s="2">
        <v>21634.2</v>
      </c>
      <c r="O60" s="2">
        <v>18.05</v>
      </c>
      <c r="P60" s="2">
        <v>3090.6</v>
      </c>
    </row>
    <row r="61" spans="1:16" x14ac:dyDescent="0.25">
      <c r="A61" s="59"/>
      <c r="B61" s="4" t="s">
        <v>426</v>
      </c>
      <c r="C61" t="s">
        <v>425</v>
      </c>
      <c r="D61" s="44">
        <v>992</v>
      </c>
      <c r="E61" s="2">
        <v>26.599999999999998</v>
      </c>
      <c r="F61" s="2">
        <v>4508.3499999999995</v>
      </c>
      <c r="G61" s="2">
        <v>3.8</v>
      </c>
      <c r="H61" s="2">
        <v>644.04999999999995</v>
      </c>
      <c r="I61" s="2">
        <v>33.870967741935488</v>
      </c>
      <c r="J61" s="2">
        <v>5898.7419354838703</v>
      </c>
      <c r="K61" s="2">
        <v>4.838709677419355</v>
      </c>
      <c r="L61" s="2">
        <v>842.67741935483866</v>
      </c>
      <c r="M61" s="2">
        <v>26.833333333333336</v>
      </c>
      <c r="N61" s="2">
        <v>4557</v>
      </c>
      <c r="O61" s="2">
        <v>3.8333333333333335</v>
      </c>
      <c r="P61" s="2">
        <v>651</v>
      </c>
    </row>
    <row r="62" spans="1:16" ht="15.75" thickBot="1" x14ac:dyDescent="0.3">
      <c r="A62" s="150"/>
      <c r="B62" s="4" t="s">
        <v>383</v>
      </c>
      <c r="C62" t="s">
        <v>382</v>
      </c>
      <c r="D62" s="44">
        <v>735</v>
      </c>
      <c r="E62" s="2">
        <v>2.1</v>
      </c>
      <c r="F62" s="2">
        <v>312.90000000000003</v>
      </c>
      <c r="G62" s="2">
        <v>0.3</v>
      </c>
      <c r="H62" s="2">
        <v>44.7</v>
      </c>
      <c r="I62" s="2">
        <v>2.032258064516129</v>
      </c>
      <c r="J62" s="2">
        <v>302.80645161290323</v>
      </c>
      <c r="K62" s="2">
        <v>0.29032258064516131</v>
      </c>
      <c r="L62" s="2">
        <v>43.258064516129032</v>
      </c>
      <c r="M62" s="2"/>
      <c r="N62" s="2"/>
      <c r="O62" s="2"/>
      <c r="P62" s="2"/>
    </row>
    <row r="63" spans="1:16" ht="15.75" thickBot="1" x14ac:dyDescent="0.3">
      <c r="A63" s="14" t="s">
        <v>471</v>
      </c>
      <c r="B63" s="15"/>
      <c r="C63" s="15"/>
      <c r="D63" s="155"/>
      <c r="E63" s="16">
        <v>618.68333333333339</v>
      </c>
      <c r="F63" s="16">
        <v>103031.48333333331</v>
      </c>
      <c r="G63" s="16">
        <v>88.383333333333312</v>
      </c>
      <c r="H63" s="16">
        <v>14718.783333333336</v>
      </c>
      <c r="I63" s="16">
        <v>632.48387096774206</v>
      </c>
      <c r="J63" s="16">
        <v>105643.66129032256</v>
      </c>
      <c r="K63" s="16">
        <v>90.354838709677452</v>
      </c>
      <c r="L63" s="16">
        <v>15091.951612903227</v>
      </c>
      <c r="M63" s="16">
        <v>602.58333333333348</v>
      </c>
      <c r="N63" s="16">
        <v>98815.849999999991</v>
      </c>
      <c r="O63" s="16">
        <v>86.083333333333314</v>
      </c>
      <c r="P63" s="18">
        <v>14116.550000000001</v>
      </c>
    </row>
    <row r="64" spans="1:16" x14ac:dyDescent="0.25">
      <c r="A64" s="59" t="s">
        <v>472</v>
      </c>
      <c r="B64" s="4" t="s">
        <v>329</v>
      </c>
      <c r="C64" t="s">
        <v>328</v>
      </c>
      <c r="D64" s="44">
        <v>1069</v>
      </c>
      <c r="E64" s="2">
        <v>45.966666666666669</v>
      </c>
      <c r="F64" s="2">
        <v>8064.4666666666662</v>
      </c>
      <c r="G64" s="2">
        <v>6.5666666666666664</v>
      </c>
      <c r="H64" s="2">
        <v>1152.0666666666666</v>
      </c>
      <c r="I64" s="2">
        <v>45.838709677419359</v>
      </c>
      <c r="J64" s="2">
        <v>8046.0483870967746</v>
      </c>
      <c r="K64" s="2">
        <v>6.5483870967741939</v>
      </c>
      <c r="L64" s="2">
        <v>1149.4354838709678</v>
      </c>
      <c r="M64" s="2">
        <v>35.466666666666669</v>
      </c>
      <c r="N64" s="2">
        <v>6057.8</v>
      </c>
      <c r="O64" s="2">
        <v>5.0666666666666664</v>
      </c>
      <c r="P64" s="2">
        <v>865.4</v>
      </c>
    </row>
    <row r="65" spans="1:16" x14ac:dyDescent="0.25">
      <c r="A65" s="59"/>
      <c r="B65" s="4" t="s">
        <v>126</v>
      </c>
      <c r="C65" t="s">
        <v>125</v>
      </c>
      <c r="D65" s="44">
        <v>1090</v>
      </c>
      <c r="E65" s="2">
        <v>68.133333333333326</v>
      </c>
      <c r="F65" s="2">
        <v>10875.199999999999</v>
      </c>
      <c r="G65" s="2">
        <v>9.7333333333333325</v>
      </c>
      <c r="H65" s="2">
        <v>1553.6</v>
      </c>
      <c r="I65" s="2">
        <v>71.016129032258064</v>
      </c>
      <c r="J65" s="2">
        <v>11895.370967741936</v>
      </c>
      <c r="K65" s="2">
        <v>10.14516129032258</v>
      </c>
      <c r="L65" s="2">
        <v>1699.3387096774193</v>
      </c>
      <c r="M65" s="2">
        <v>59.733333333333334</v>
      </c>
      <c r="N65" s="2">
        <v>9879.6833333333343</v>
      </c>
      <c r="O65" s="2">
        <v>8.5333333333333332</v>
      </c>
      <c r="P65" s="2">
        <v>1411.3833333333334</v>
      </c>
    </row>
    <row r="66" spans="1:16" x14ac:dyDescent="0.25">
      <c r="A66" s="59"/>
      <c r="B66" s="4" t="s">
        <v>136</v>
      </c>
      <c r="C66" t="s">
        <v>135</v>
      </c>
      <c r="D66" s="44">
        <v>1048</v>
      </c>
      <c r="E66" s="2">
        <v>2.333333333333333</v>
      </c>
      <c r="F66" s="2">
        <v>364</v>
      </c>
      <c r="G66" s="2">
        <v>0.33333333333333331</v>
      </c>
      <c r="H66" s="2">
        <v>52</v>
      </c>
      <c r="I66" s="2">
        <v>2.032258064516129</v>
      </c>
      <c r="J66" s="2">
        <v>317.0322580645161</v>
      </c>
      <c r="K66" s="2">
        <v>0.29032258064516131</v>
      </c>
      <c r="L66" s="2">
        <v>45.29032258064516</v>
      </c>
      <c r="M66" s="2">
        <v>2.1</v>
      </c>
      <c r="N66" s="2">
        <v>327.59999999999997</v>
      </c>
      <c r="O66" s="2">
        <v>0.3</v>
      </c>
      <c r="P66" s="2">
        <v>46.8</v>
      </c>
    </row>
    <row r="67" spans="1:16" x14ac:dyDescent="0.25">
      <c r="A67" s="59"/>
      <c r="B67" s="4" t="s">
        <v>442</v>
      </c>
      <c r="C67" t="s">
        <v>441</v>
      </c>
      <c r="D67" s="44">
        <v>1400</v>
      </c>
      <c r="E67" s="2">
        <v>1.8666666666666667</v>
      </c>
      <c r="F67" s="2">
        <v>291.2</v>
      </c>
      <c r="G67" s="2">
        <v>0.26666666666666666</v>
      </c>
      <c r="H67" s="2">
        <v>41.6</v>
      </c>
      <c r="I67" s="2">
        <v>2.032258064516129</v>
      </c>
      <c r="J67" s="2">
        <v>317.0322580645161</v>
      </c>
      <c r="K67" s="2">
        <v>0.29032258064516131</v>
      </c>
      <c r="L67" s="2">
        <v>45.29032258064516</v>
      </c>
      <c r="M67" s="2"/>
      <c r="N67" s="2"/>
      <c r="O67" s="2"/>
      <c r="P67" s="2"/>
    </row>
    <row r="68" spans="1:16" x14ac:dyDescent="0.25">
      <c r="A68" s="59"/>
      <c r="B68" s="4" t="s">
        <v>148</v>
      </c>
      <c r="C68" t="s">
        <v>147</v>
      </c>
      <c r="D68" s="44">
        <v>1320</v>
      </c>
      <c r="E68" s="2">
        <v>1.8666666666666667</v>
      </c>
      <c r="F68" s="2">
        <v>291.2</v>
      </c>
      <c r="G68" s="2">
        <v>0.26666666666666666</v>
      </c>
      <c r="H68" s="2">
        <v>41.6</v>
      </c>
      <c r="I68" s="2">
        <v>2.032258064516129</v>
      </c>
      <c r="J68" s="2">
        <v>317.0322580645161</v>
      </c>
      <c r="K68" s="2">
        <v>0.29032258064516131</v>
      </c>
      <c r="L68" s="2">
        <v>45.29032258064516</v>
      </c>
      <c r="M68" s="2">
        <v>2.1</v>
      </c>
      <c r="N68" s="2">
        <v>327.59999999999997</v>
      </c>
      <c r="O68" s="2">
        <v>0.3</v>
      </c>
      <c r="P68" s="2">
        <v>46.8</v>
      </c>
    </row>
    <row r="69" spans="1:16" x14ac:dyDescent="0.25">
      <c r="A69" s="59"/>
      <c r="B69" s="4" t="s">
        <v>168</v>
      </c>
      <c r="C69" t="s">
        <v>167</v>
      </c>
      <c r="D69" s="44">
        <v>1067</v>
      </c>
      <c r="E69" s="2">
        <v>57.516666666666666</v>
      </c>
      <c r="F69" s="2">
        <v>9173.15</v>
      </c>
      <c r="G69" s="2">
        <v>8.2166666666666668</v>
      </c>
      <c r="H69" s="2">
        <v>1310.45</v>
      </c>
      <c r="I69" s="2">
        <v>59.5</v>
      </c>
      <c r="J69" s="2">
        <v>10018.693548387097</v>
      </c>
      <c r="K69" s="2">
        <v>8.5</v>
      </c>
      <c r="L69" s="2">
        <v>1431.241935483871</v>
      </c>
      <c r="M69" s="2">
        <v>53.783333333333331</v>
      </c>
      <c r="N69" s="2">
        <v>8852.0833333333321</v>
      </c>
      <c r="O69" s="2">
        <v>7.6833333333333336</v>
      </c>
      <c r="P69" s="2">
        <v>1264.5833333333333</v>
      </c>
    </row>
    <row r="70" spans="1:16" x14ac:dyDescent="0.25">
      <c r="A70" s="59"/>
      <c r="B70" s="4" t="s">
        <v>166</v>
      </c>
      <c r="C70" t="s">
        <v>165</v>
      </c>
      <c r="D70" s="44">
        <v>1055</v>
      </c>
      <c r="E70" s="2">
        <v>116.78333333333333</v>
      </c>
      <c r="F70" s="2">
        <v>22194.433333333334</v>
      </c>
      <c r="G70" s="2">
        <v>16.683333333333334</v>
      </c>
      <c r="H70" s="2">
        <v>3170.6333333333332</v>
      </c>
      <c r="I70" s="2">
        <v>130.17741935483872</v>
      </c>
      <c r="J70" s="2">
        <v>24646.548387096773</v>
      </c>
      <c r="K70" s="2">
        <v>18.596774193548388</v>
      </c>
      <c r="L70" s="2">
        <v>3520.9354838709678</v>
      </c>
      <c r="M70" s="2">
        <v>119.58333333333333</v>
      </c>
      <c r="N70" s="2">
        <v>22582.466666666667</v>
      </c>
      <c r="O70" s="2">
        <v>17.083333333333332</v>
      </c>
      <c r="P70" s="2">
        <v>3226.0666666666666</v>
      </c>
    </row>
    <row r="71" spans="1:16" x14ac:dyDescent="0.25">
      <c r="A71" s="59"/>
      <c r="B71" s="4" t="s">
        <v>172</v>
      </c>
      <c r="C71" t="s">
        <v>171</v>
      </c>
      <c r="D71" s="44">
        <v>1216</v>
      </c>
      <c r="E71" s="2">
        <v>10.966666666666667</v>
      </c>
      <c r="F71" s="2">
        <v>1820.9333333333334</v>
      </c>
      <c r="G71" s="2">
        <v>1.5666666666666667</v>
      </c>
      <c r="H71" s="2">
        <v>260.13333333333333</v>
      </c>
      <c r="I71" s="2">
        <v>11.064516129032258</v>
      </c>
      <c r="J71" s="2">
        <v>1837.8387096774195</v>
      </c>
      <c r="K71" s="2">
        <v>1.5806451612903225</v>
      </c>
      <c r="L71" s="2">
        <v>262.54838709677421</v>
      </c>
      <c r="M71" s="2">
        <v>6.0666666666666664</v>
      </c>
      <c r="N71" s="2">
        <v>1089.2</v>
      </c>
      <c r="O71" s="2">
        <v>0.8666666666666667</v>
      </c>
      <c r="P71" s="2">
        <v>155.6</v>
      </c>
    </row>
    <row r="72" spans="1:16" x14ac:dyDescent="0.25">
      <c r="A72" s="59"/>
      <c r="B72" s="4" t="s">
        <v>184</v>
      </c>
      <c r="C72" t="s">
        <v>183</v>
      </c>
      <c r="D72" s="44">
        <v>1205</v>
      </c>
      <c r="E72" s="2">
        <v>1.8666666666666667</v>
      </c>
      <c r="F72" s="2">
        <v>291.2</v>
      </c>
      <c r="G72" s="2">
        <v>0.26666666666666666</v>
      </c>
      <c r="H72" s="2">
        <v>41.6</v>
      </c>
      <c r="I72" s="2">
        <v>2.032258064516129</v>
      </c>
      <c r="J72" s="2">
        <v>317.0322580645161</v>
      </c>
      <c r="K72" s="2">
        <v>0.29032258064516131</v>
      </c>
      <c r="L72" s="2">
        <v>45.29032258064516</v>
      </c>
      <c r="M72" s="2">
        <v>2.1</v>
      </c>
      <c r="N72" s="2">
        <v>327.59999999999997</v>
      </c>
      <c r="O72" s="2">
        <v>0.3</v>
      </c>
      <c r="P72" s="2">
        <v>46.8</v>
      </c>
    </row>
    <row r="73" spans="1:16" x14ac:dyDescent="0.25">
      <c r="A73" s="59"/>
      <c r="B73" s="4" t="s">
        <v>349</v>
      </c>
      <c r="C73" t="s">
        <v>348</v>
      </c>
      <c r="D73" s="44">
        <v>1104</v>
      </c>
      <c r="E73" s="2">
        <v>2.333333333333333</v>
      </c>
      <c r="F73" s="2">
        <v>364</v>
      </c>
      <c r="G73" s="2">
        <v>0.33333333333333331</v>
      </c>
      <c r="H73" s="2">
        <v>52</v>
      </c>
      <c r="I73" s="2">
        <v>2.4838709677419355</v>
      </c>
      <c r="J73" s="2">
        <v>387.48387096774189</v>
      </c>
      <c r="K73" s="2">
        <v>0.35483870967741937</v>
      </c>
      <c r="L73" s="2">
        <v>55.354838709677416</v>
      </c>
      <c r="M73" s="2">
        <v>3.0333333333333332</v>
      </c>
      <c r="N73" s="2">
        <v>473.19999999999993</v>
      </c>
      <c r="O73" s="2">
        <v>0.43333333333333335</v>
      </c>
      <c r="P73" s="2">
        <v>67.599999999999994</v>
      </c>
    </row>
    <row r="74" spans="1:16" x14ac:dyDescent="0.25">
      <c r="A74" s="59"/>
      <c r="B74" s="4" t="s">
        <v>397</v>
      </c>
      <c r="C74" t="s">
        <v>396</v>
      </c>
      <c r="D74" s="44">
        <v>1289</v>
      </c>
      <c r="E74" s="2">
        <v>10.966666666666667</v>
      </c>
      <c r="F74" s="2">
        <v>2348.9666666666667</v>
      </c>
      <c r="G74" s="2">
        <v>1.5666666666666667</v>
      </c>
      <c r="H74" s="2">
        <v>335.56666666666666</v>
      </c>
      <c r="I74" s="2">
        <v>11.064516129032258</v>
      </c>
      <c r="J74" s="2">
        <v>2429</v>
      </c>
      <c r="K74" s="2">
        <v>1.5806451612903225</v>
      </c>
      <c r="L74" s="2">
        <v>347</v>
      </c>
      <c r="M74" s="2">
        <v>11.200000000000001</v>
      </c>
      <c r="N74" s="2">
        <v>2433.2000000000003</v>
      </c>
      <c r="O74" s="2">
        <v>1.6</v>
      </c>
      <c r="P74" s="2">
        <v>347.6</v>
      </c>
    </row>
    <row r="75" spans="1:16" x14ac:dyDescent="0.25">
      <c r="A75" s="59"/>
      <c r="B75" s="4" t="s">
        <v>198</v>
      </c>
      <c r="C75" t="s">
        <v>197</v>
      </c>
      <c r="D75" s="44">
        <v>1230</v>
      </c>
      <c r="E75" s="2">
        <v>2.1</v>
      </c>
      <c r="F75" s="2">
        <v>327.59999999999997</v>
      </c>
      <c r="G75" s="2">
        <v>0.3</v>
      </c>
      <c r="H75" s="2">
        <v>46.8</v>
      </c>
      <c r="I75" s="2">
        <v>2.032258064516129</v>
      </c>
      <c r="J75" s="2">
        <v>317.0322580645161</v>
      </c>
      <c r="K75" s="2">
        <v>0.29032258064516131</v>
      </c>
      <c r="L75" s="2">
        <v>45.29032258064516</v>
      </c>
      <c r="M75" s="2">
        <v>2.1</v>
      </c>
      <c r="N75" s="2">
        <v>327.59999999999997</v>
      </c>
      <c r="O75" s="2">
        <v>0.3</v>
      </c>
      <c r="P75" s="2">
        <v>46.8</v>
      </c>
    </row>
    <row r="76" spans="1:16" x14ac:dyDescent="0.25">
      <c r="A76" s="59"/>
      <c r="B76" s="4" t="s">
        <v>212</v>
      </c>
      <c r="C76" t="s">
        <v>211</v>
      </c>
      <c r="D76" s="44">
        <v>1235</v>
      </c>
      <c r="E76" s="2">
        <v>42.116666666666667</v>
      </c>
      <c r="F76" s="2">
        <v>6728.2833333333328</v>
      </c>
      <c r="G76" s="2">
        <v>6.0166666666666666</v>
      </c>
      <c r="H76" s="2">
        <v>961.18333333333328</v>
      </c>
      <c r="I76" s="2">
        <v>37.596774193548384</v>
      </c>
      <c r="J76" s="2">
        <v>6344.5967741935483</v>
      </c>
      <c r="K76" s="2">
        <v>5.370967741935484</v>
      </c>
      <c r="L76" s="2">
        <v>906.37096774193549</v>
      </c>
      <c r="M76" s="2">
        <v>40.133333333333333</v>
      </c>
      <c r="N76" s="2">
        <v>6534.2666666666664</v>
      </c>
      <c r="O76" s="2">
        <v>5.7333333333333334</v>
      </c>
      <c r="P76" s="2">
        <v>933.4666666666667</v>
      </c>
    </row>
    <row r="77" spans="1:16" x14ac:dyDescent="0.25">
      <c r="A77" s="59"/>
      <c r="B77" s="4" t="s">
        <v>214</v>
      </c>
      <c r="C77" t="s">
        <v>213</v>
      </c>
      <c r="D77" s="44">
        <v>1222</v>
      </c>
      <c r="E77" s="2">
        <v>84</v>
      </c>
      <c r="F77" s="2">
        <v>14612.266666666666</v>
      </c>
      <c r="G77" s="2">
        <v>12</v>
      </c>
      <c r="H77" s="2">
        <v>2087.4666666666667</v>
      </c>
      <c r="I77" s="2">
        <v>85.580645161290334</v>
      </c>
      <c r="J77" s="2">
        <v>15008.451612903225</v>
      </c>
      <c r="K77" s="2">
        <v>12.225806451612904</v>
      </c>
      <c r="L77" s="2">
        <v>2144.0645161290322</v>
      </c>
      <c r="M77" s="2">
        <v>82.133333333333326</v>
      </c>
      <c r="N77" s="2">
        <v>14535.966666666667</v>
      </c>
      <c r="O77" s="2">
        <v>11.733333333333333</v>
      </c>
      <c r="P77" s="2">
        <v>2076.5666666666666</v>
      </c>
    </row>
    <row r="78" spans="1:16" x14ac:dyDescent="0.25">
      <c r="A78" s="59"/>
      <c r="B78" s="4" t="s">
        <v>240</v>
      </c>
      <c r="C78" t="s">
        <v>239</v>
      </c>
      <c r="D78" s="44">
        <v>1294</v>
      </c>
      <c r="E78" s="2">
        <v>7</v>
      </c>
      <c r="F78" s="2">
        <v>1045.8</v>
      </c>
      <c r="G78" s="2">
        <v>1</v>
      </c>
      <c r="H78" s="2">
        <v>149.4</v>
      </c>
      <c r="I78" s="2">
        <v>7</v>
      </c>
      <c r="J78" s="2">
        <v>1015.4516129032259</v>
      </c>
      <c r="K78" s="2">
        <v>1</v>
      </c>
      <c r="L78" s="2">
        <v>145.06451612903226</v>
      </c>
      <c r="M78" s="2">
        <v>2.1</v>
      </c>
      <c r="N78" s="2">
        <v>390.59999999999997</v>
      </c>
      <c r="O78" s="2">
        <v>0.3</v>
      </c>
      <c r="P78" s="2">
        <v>55.8</v>
      </c>
    </row>
    <row r="79" spans="1:16" x14ac:dyDescent="0.25">
      <c r="A79" s="59"/>
      <c r="B79" s="4" t="s">
        <v>234</v>
      </c>
      <c r="C79" t="s">
        <v>233</v>
      </c>
      <c r="D79" s="44">
        <v>1093</v>
      </c>
      <c r="E79" s="2">
        <v>2.333333333333333</v>
      </c>
      <c r="F79" s="2">
        <v>364</v>
      </c>
      <c r="G79" s="2">
        <v>0.33333333333333331</v>
      </c>
      <c r="H79" s="2">
        <v>52</v>
      </c>
      <c r="I79" s="2">
        <v>2.032258064516129</v>
      </c>
      <c r="J79" s="2">
        <v>317.0322580645161</v>
      </c>
      <c r="K79" s="2">
        <v>0.29032258064516131</v>
      </c>
      <c r="L79" s="2">
        <v>45.29032258064516</v>
      </c>
      <c r="M79" s="2">
        <v>2.1</v>
      </c>
      <c r="N79" s="2">
        <v>341.59999999999997</v>
      </c>
      <c r="O79" s="2">
        <v>0.3</v>
      </c>
      <c r="P79" s="2">
        <v>48.8</v>
      </c>
    </row>
    <row r="80" spans="1:16" x14ac:dyDescent="0.25">
      <c r="A80" s="59"/>
      <c r="B80" s="4" t="s">
        <v>228</v>
      </c>
      <c r="C80" t="s">
        <v>227</v>
      </c>
      <c r="D80" s="44">
        <v>1139</v>
      </c>
      <c r="E80" s="2">
        <v>38.616666666666667</v>
      </c>
      <c r="F80" s="2">
        <v>6544.8833333333332</v>
      </c>
      <c r="G80" s="2">
        <v>5.5166666666666666</v>
      </c>
      <c r="H80" s="2">
        <v>934.98333333333335</v>
      </c>
      <c r="I80" s="2">
        <v>38.5</v>
      </c>
      <c r="J80" s="2">
        <v>6352.9516129032263</v>
      </c>
      <c r="K80" s="2">
        <v>5.5</v>
      </c>
      <c r="L80" s="2">
        <v>907.56451612903231</v>
      </c>
      <c r="M80" s="2">
        <v>38.15</v>
      </c>
      <c r="N80" s="2">
        <v>6505.6833333333334</v>
      </c>
      <c r="O80" s="2">
        <v>5.45</v>
      </c>
      <c r="P80" s="2">
        <v>929.38333333333333</v>
      </c>
    </row>
    <row r="81" spans="1:16" x14ac:dyDescent="0.25">
      <c r="A81" s="59"/>
      <c r="B81" s="4" t="s">
        <v>254</v>
      </c>
      <c r="C81" t="s">
        <v>253</v>
      </c>
      <c r="D81" s="44">
        <v>1416</v>
      </c>
      <c r="E81" s="2">
        <v>13.299999999999999</v>
      </c>
      <c r="F81" s="2">
        <v>2378.3666666666668</v>
      </c>
      <c r="G81" s="2">
        <v>1.9</v>
      </c>
      <c r="H81" s="2">
        <v>339.76666666666665</v>
      </c>
      <c r="I81" s="2">
        <v>11.29032258064516</v>
      </c>
      <c r="J81" s="2">
        <v>2085.7741935483868</v>
      </c>
      <c r="K81" s="2">
        <v>1.6129032258064515</v>
      </c>
      <c r="L81" s="2">
        <v>297.96774193548384</v>
      </c>
      <c r="M81" s="2">
        <v>11.200000000000001</v>
      </c>
      <c r="N81" s="2">
        <v>1964.2000000000003</v>
      </c>
      <c r="O81" s="2">
        <v>1.6</v>
      </c>
      <c r="P81" s="2">
        <v>280.60000000000002</v>
      </c>
    </row>
    <row r="82" spans="1:16" x14ac:dyDescent="0.25">
      <c r="A82" s="59"/>
      <c r="B82" s="4" t="s">
        <v>250</v>
      </c>
      <c r="C82" t="s">
        <v>249</v>
      </c>
      <c r="D82" s="44">
        <v>1210</v>
      </c>
      <c r="E82" s="2">
        <v>7.4666666666666668</v>
      </c>
      <c r="F82" s="2">
        <v>1164.8</v>
      </c>
      <c r="G82" s="2">
        <v>1.0666666666666667</v>
      </c>
      <c r="H82" s="2">
        <v>166.4</v>
      </c>
      <c r="I82" s="2">
        <v>5.870967741935484</v>
      </c>
      <c r="J82" s="2">
        <v>915.87096774193549</v>
      </c>
      <c r="K82" s="2">
        <v>0.83870967741935487</v>
      </c>
      <c r="L82" s="2">
        <v>130.83870967741936</v>
      </c>
      <c r="M82" s="2">
        <v>7</v>
      </c>
      <c r="N82" s="2">
        <v>1302</v>
      </c>
      <c r="O82" s="2">
        <v>1</v>
      </c>
      <c r="P82" s="2">
        <v>186</v>
      </c>
    </row>
    <row r="83" spans="1:16" x14ac:dyDescent="0.25">
      <c r="A83" s="59"/>
      <c r="B83" s="4" t="s">
        <v>270</v>
      </c>
      <c r="C83" t="s">
        <v>269</v>
      </c>
      <c r="D83" s="44">
        <v>1377</v>
      </c>
      <c r="E83" s="2">
        <v>2.1</v>
      </c>
      <c r="F83" s="2">
        <v>327.59999999999997</v>
      </c>
      <c r="G83" s="2">
        <v>0.3</v>
      </c>
      <c r="H83" s="2">
        <v>46.8</v>
      </c>
      <c r="I83" s="2">
        <v>2.032258064516129</v>
      </c>
      <c r="J83" s="2">
        <v>317.0322580645161</v>
      </c>
      <c r="K83" s="2">
        <v>0.29032258064516131</v>
      </c>
      <c r="L83" s="2">
        <v>45.29032258064516</v>
      </c>
      <c r="M83" s="2">
        <v>2.1</v>
      </c>
      <c r="N83" s="2">
        <v>327.59999999999997</v>
      </c>
      <c r="O83" s="2">
        <v>0.3</v>
      </c>
      <c r="P83" s="2">
        <v>46.8</v>
      </c>
    </row>
    <row r="84" spans="1:16" x14ac:dyDescent="0.25">
      <c r="A84" s="59"/>
      <c r="B84" s="4" t="s">
        <v>266</v>
      </c>
      <c r="C84" t="s">
        <v>265</v>
      </c>
      <c r="D84" s="44">
        <v>1098</v>
      </c>
      <c r="E84" s="2">
        <v>2.8000000000000003</v>
      </c>
      <c r="F84" s="2">
        <v>436.8</v>
      </c>
      <c r="G84" s="2">
        <v>0.4</v>
      </c>
      <c r="H84" s="2">
        <v>62.4</v>
      </c>
      <c r="I84" s="2">
        <v>2.032258064516129</v>
      </c>
      <c r="J84" s="2">
        <v>317.0322580645161</v>
      </c>
      <c r="K84" s="2">
        <v>0.29032258064516131</v>
      </c>
      <c r="L84" s="2">
        <v>45.29032258064516</v>
      </c>
      <c r="M84" s="2">
        <v>2.1</v>
      </c>
      <c r="N84" s="2">
        <v>327.59999999999997</v>
      </c>
      <c r="O84" s="2">
        <v>0.3</v>
      </c>
      <c r="P84" s="2">
        <v>46.8</v>
      </c>
    </row>
    <row r="85" spans="1:16" x14ac:dyDescent="0.25">
      <c r="A85" s="59"/>
      <c r="B85" s="4" t="s">
        <v>264</v>
      </c>
      <c r="C85" t="s">
        <v>263</v>
      </c>
      <c r="D85" s="44">
        <v>1300</v>
      </c>
      <c r="E85" s="2">
        <v>73.966666666666669</v>
      </c>
      <c r="F85" s="2">
        <v>13426.699999999999</v>
      </c>
      <c r="G85" s="2">
        <v>10.566666666666666</v>
      </c>
      <c r="H85" s="2">
        <v>1918.1</v>
      </c>
      <c r="I85" s="2">
        <v>77.338709677419359</v>
      </c>
      <c r="J85" s="2">
        <v>14193.064516129032</v>
      </c>
      <c r="K85" s="2">
        <v>11.048387096774194</v>
      </c>
      <c r="L85" s="2">
        <v>2027.5806451612902</v>
      </c>
      <c r="M85" s="2">
        <v>69.3</v>
      </c>
      <c r="N85" s="2">
        <v>13074.833333333332</v>
      </c>
      <c r="O85" s="2">
        <v>9.9</v>
      </c>
      <c r="P85" s="2">
        <v>1867.8333333333333</v>
      </c>
    </row>
    <row r="86" spans="1:16" x14ac:dyDescent="0.25">
      <c r="A86" s="59"/>
      <c r="B86" s="4" t="s">
        <v>403</v>
      </c>
      <c r="C86" t="s">
        <v>402</v>
      </c>
      <c r="D86" s="44">
        <v>1128</v>
      </c>
      <c r="E86" s="2">
        <v>7.2333333333333343</v>
      </c>
      <c r="F86" s="2">
        <v>1652</v>
      </c>
      <c r="G86" s="2">
        <v>1.0333333333333334</v>
      </c>
      <c r="H86" s="2">
        <v>236</v>
      </c>
      <c r="I86" s="2">
        <v>7</v>
      </c>
      <c r="J86" s="2">
        <v>1605.483870967742</v>
      </c>
      <c r="K86" s="2">
        <v>1</v>
      </c>
      <c r="L86" s="2">
        <v>229.35483870967741</v>
      </c>
      <c r="M86" s="2">
        <v>3.9666666666666668</v>
      </c>
      <c r="N86" s="2">
        <v>926.80000000000007</v>
      </c>
      <c r="O86" s="2">
        <v>0.56666666666666665</v>
      </c>
      <c r="P86" s="2">
        <v>132.4</v>
      </c>
    </row>
    <row r="87" spans="1:16" x14ac:dyDescent="0.25">
      <c r="A87" s="59"/>
      <c r="B87" s="4" t="s">
        <v>288</v>
      </c>
      <c r="C87" t="s">
        <v>287</v>
      </c>
      <c r="D87" s="44">
        <v>1099</v>
      </c>
      <c r="E87" s="2">
        <v>22.400000000000002</v>
      </c>
      <c r="F87" s="2">
        <v>3515.6333333333332</v>
      </c>
      <c r="G87" s="2">
        <v>3.2</v>
      </c>
      <c r="H87" s="2">
        <v>502.23333333333335</v>
      </c>
      <c r="I87" s="2">
        <v>24.838709677419356</v>
      </c>
      <c r="J87" s="2">
        <v>3873.483870967742</v>
      </c>
      <c r="K87" s="2">
        <v>3.5483870967741935</v>
      </c>
      <c r="L87" s="2">
        <v>553.35483870967744</v>
      </c>
      <c r="M87" s="2">
        <v>17.966666666666669</v>
      </c>
      <c r="N87" s="2">
        <v>2981.7666666666664</v>
      </c>
      <c r="O87" s="2">
        <v>2.5666666666666669</v>
      </c>
      <c r="P87" s="2">
        <v>425.96666666666664</v>
      </c>
    </row>
    <row r="88" spans="1:16" x14ac:dyDescent="0.25">
      <c r="A88" s="59"/>
      <c r="B88" s="4" t="s">
        <v>300</v>
      </c>
      <c r="C88" t="s">
        <v>299</v>
      </c>
      <c r="D88" s="44">
        <v>1413</v>
      </c>
      <c r="E88" s="2">
        <v>2.8000000000000003</v>
      </c>
      <c r="F88" s="2">
        <v>436.8</v>
      </c>
      <c r="G88" s="2">
        <v>0.4</v>
      </c>
      <c r="H88" s="2">
        <v>62.4</v>
      </c>
      <c r="I88" s="2">
        <v>2.258064516129032</v>
      </c>
      <c r="J88" s="2">
        <v>352.25806451612902</v>
      </c>
      <c r="K88" s="2">
        <v>0.32258064516129031</v>
      </c>
      <c r="L88" s="2">
        <v>50.322580645161288</v>
      </c>
      <c r="M88" s="2">
        <v>3.0333333333333332</v>
      </c>
      <c r="N88" s="2">
        <v>515.19999999999993</v>
      </c>
      <c r="O88" s="2">
        <v>0.43333333333333335</v>
      </c>
      <c r="P88" s="2">
        <v>73.599999999999994</v>
      </c>
    </row>
    <row r="89" spans="1:16" x14ac:dyDescent="0.25">
      <c r="A89" s="59"/>
      <c r="B89" s="4" t="s">
        <v>323</v>
      </c>
      <c r="C89" t="s">
        <v>322</v>
      </c>
      <c r="D89" s="44">
        <v>1456</v>
      </c>
      <c r="E89" s="2">
        <v>2.1</v>
      </c>
      <c r="F89" s="2">
        <v>327.59999999999997</v>
      </c>
      <c r="G89" s="2">
        <v>0.3</v>
      </c>
      <c r="H89" s="2">
        <v>46.8</v>
      </c>
      <c r="I89" s="2">
        <v>2.032258064516129</v>
      </c>
      <c r="J89" s="2">
        <v>317.0322580645161</v>
      </c>
      <c r="K89" s="2">
        <v>0.29032258064516131</v>
      </c>
      <c r="L89" s="2">
        <v>45.29032258064516</v>
      </c>
      <c r="M89" s="2">
        <v>2.1</v>
      </c>
      <c r="N89" s="2">
        <v>327.59999999999997</v>
      </c>
      <c r="O89" s="2">
        <v>0.3</v>
      </c>
      <c r="P89" s="2">
        <v>46.8</v>
      </c>
    </row>
    <row r="90" spans="1:16" x14ac:dyDescent="0.25">
      <c r="A90" s="59"/>
      <c r="B90" s="4" t="s">
        <v>355</v>
      </c>
      <c r="C90" t="s">
        <v>354</v>
      </c>
      <c r="D90" s="44">
        <v>1210</v>
      </c>
      <c r="E90" s="2">
        <v>2.8000000000000003</v>
      </c>
      <c r="F90" s="2">
        <v>436.8</v>
      </c>
      <c r="G90" s="2">
        <v>0.4</v>
      </c>
      <c r="H90" s="2">
        <v>62.4</v>
      </c>
      <c r="I90" s="2">
        <v>2.4838709677419355</v>
      </c>
      <c r="J90" s="2">
        <v>387.48387096774189</v>
      </c>
      <c r="K90" s="2">
        <v>0.35483870967741937</v>
      </c>
      <c r="L90" s="2">
        <v>55.354838709677416</v>
      </c>
      <c r="M90" s="2">
        <v>3.0333333333333332</v>
      </c>
      <c r="N90" s="2">
        <v>564.19999999999993</v>
      </c>
      <c r="O90" s="2">
        <v>0.43333333333333335</v>
      </c>
      <c r="P90" s="2">
        <v>80.599999999999994</v>
      </c>
    </row>
    <row r="91" spans="1:16" x14ac:dyDescent="0.25">
      <c r="A91" s="59"/>
      <c r="B91" s="4" t="s">
        <v>347</v>
      </c>
      <c r="C91" t="s">
        <v>346</v>
      </c>
      <c r="D91" s="44">
        <v>1243</v>
      </c>
      <c r="E91" s="2">
        <v>1.8666666666666667</v>
      </c>
      <c r="F91" s="2">
        <v>291.2</v>
      </c>
      <c r="G91" s="2">
        <v>0.26666666666666666</v>
      </c>
      <c r="H91" s="2">
        <v>41.6</v>
      </c>
      <c r="I91" s="2">
        <v>2.032258064516129</v>
      </c>
      <c r="J91" s="2">
        <v>317.0322580645161</v>
      </c>
      <c r="K91" s="2">
        <v>0.29032258064516131</v>
      </c>
      <c r="L91" s="2">
        <v>45.29032258064516</v>
      </c>
      <c r="M91" s="2">
        <v>2.1</v>
      </c>
      <c r="N91" s="2">
        <v>327.59999999999997</v>
      </c>
      <c r="O91" s="2">
        <v>0.3</v>
      </c>
      <c r="P91" s="2">
        <v>46.8</v>
      </c>
    </row>
    <row r="92" spans="1:16" x14ac:dyDescent="0.25">
      <c r="A92" s="59"/>
      <c r="B92" s="4" t="s">
        <v>357</v>
      </c>
      <c r="C92" t="s">
        <v>356</v>
      </c>
      <c r="D92" s="44">
        <v>1372</v>
      </c>
      <c r="E92" s="2">
        <v>43.166666666666671</v>
      </c>
      <c r="F92" s="2">
        <v>7328.3000000000011</v>
      </c>
      <c r="G92" s="2">
        <v>6.166666666666667</v>
      </c>
      <c r="H92" s="2">
        <v>1046.9000000000001</v>
      </c>
      <c r="I92" s="2">
        <v>49.112903225806456</v>
      </c>
      <c r="J92" s="2">
        <v>8647.5967741935474</v>
      </c>
      <c r="K92" s="2">
        <v>7.0161290322580649</v>
      </c>
      <c r="L92" s="2">
        <v>1235.3709677419354</v>
      </c>
      <c r="M92" s="2">
        <v>40.133333333333333</v>
      </c>
      <c r="N92" s="2">
        <v>6930.4666666666672</v>
      </c>
      <c r="O92" s="2">
        <v>5.7333333333333334</v>
      </c>
      <c r="P92" s="2">
        <v>990.06666666666672</v>
      </c>
    </row>
    <row r="93" spans="1:16" x14ac:dyDescent="0.25">
      <c r="A93" s="59"/>
      <c r="B93" s="4" t="s">
        <v>367</v>
      </c>
      <c r="C93" t="s">
        <v>366</v>
      </c>
      <c r="D93" s="44">
        <v>1076</v>
      </c>
      <c r="E93" s="2">
        <v>15.633333333333333</v>
      </c>
      <c r="F93" s="2">
        <v>2457.7000000000003</v>
      </c>
      <c r="G93" s="2">
        <v>2.2333333333333334</v>
      </c>
      <c r="H93" s="2">
        <v>351.1</v>
      </c>
      <c r="I93" s="2">
        <v>15.129032258064516</v>
      </c>
      <c r="J93" s="2">
        <v>2254.9032258064517</v>
      </c>
      <c r="K93" s="2">
        <v>2.161290322580645</v>
      </c>
      <c r="L93" s="2">
        <v>322.12903225806451</v>
      </c>
      <c r="M93" s="2">
        <v>10.033333333333333</v>
      </c>
      <c r="N93" s="2">
        <v>1543.2666666666667</v>
      </c>
      <c r="O93" s="2">
        <v>1.4333333333333333</v>
      </c>
      <c r="P93" s="2">
        <v>220.46666666666667</v>
      </c>
    </row>
    <row r="94" spans="1:16" x14ac:dyDescent="0.25">
      <c r="A94" s="59"/>
      <c r="B94" s="4" t="s">
        <v>186</v>
      </c>
      <c r="C94" t="s">
        <v>185</v>
      </c>
      <c r="D94" s="44">
        <v>1163</v>
      </c>
      <c r="E94" s="2">
        <v>2.333333333333333</v>
      </c>
      <c r="F94" s="2">
        <v>364</v>
      </c>
      <c r="G94" s="2">
        <v>0.33333333333333331</v>
      </c>
      <c r="H94" s="2">
        <v>52</v>
      </c>
      <c r="I94" s="2">
        <v>2.032258064516129</v>
      </c>
      <c r="J94" s="2">
        <v>317.0322580645161</v>
      </c>
      <c r="K94" s="2">
        <v>0.29032258064516131</v>
      </c>
      <c r="L94" s="2">
        <v>45.29032258064516</v>
      </c>
      <c r="M94" s="2">
        <v>2.1</v>
      </c>
      <c r="N94" s="2">
        <v>327.59999999999997</v>
      </c>
      <c r="O94" s="2">
        <v>0.3</v>
      </c>
      <c r="P94" s="2">
        <v>46.8</v>
      </c>
    </row>
    <row r="95" spans="1:16" x14ac:dyDescent="0.25">
      <c r="A95" s="59"/>
      <c r="B95" s="4" t="s">
        <v>393</v>
      </c>
      <c r="C95" t="s">
        <v>392</v>
      </c>
      <c r="D95" s="44">
        <v>1192</v>
      </c>
      <c r="E95" s="2">
        <v>13.299999999999999</v>
      </c>
      <c r="F95" s="2">
        <v>2030</v>
      </c>
      <c r="G95" s="2">
        <v>1.9</v>
      </c>
      <c r="H95" s="2">
        <v>290</v>
      </c>
      <c r="I95" s="2">
        <v>15.806451612903228</v>
      </c>
      <c r="J95" s="2">
        <v>2434.6451612903224</v>
      </c>
      <c r="K95" s="2">
        <v>2.2580645161290325</v>
      </c>
      <c r="L95" s="2">
        <v>347.80645161290323</v>
      </c>
      <c r="M95" s="2">
        <v>13.533333333333333</v>
      </c>
      <c r="N95" s="2">
        <v>2184.7000000000003</v>
      </c>
      <c r="O95" s="2">
        <v>1.9333333333333333</v>
      </c>
      <c r="P95" s="2">
        <v>312.10000000000002</v>
      </c>
    </row>
    <row r="96" spans="1:16" x14ac:dyDescent="0.25">
      <c r="A96" s="59"/>
      <c r="B96" s="4" t="s">
        <v>428</v>
      </c>
      <c r="C96" t="s">
        <v>427</v>
      </c>
      <c r="D96" s="44">
        <v>1311</v>
      </c>
      <c r="E96" s="2">
        <v>2.1</v>
      </c>
      <c r="F96" s="2">
        <v>365.40000000000003</v>
      </c>
      <c r="G96" s="2">
        <v>0.3</v>
      </c>
      <c r="H96" s="2">
        <v>52.2</v>
      </c>
      <c r="I96" s="2">
        <v>2.4838709677419355</v>
      </c>
      <c r="J96" s="2">
        <v>438.9677419354839</v>
      </c>
      <c r="K96" s="2">
        <v>0.35483870967741937</v>
      </c>
      <c r="L96" s="2">
        <v>62.70967741935484</v>
      </c>
      <c r="M96" s="2">
        <v>2.1</v>
      </c>
      <c r="N96" s="2">
        <v>365.40000000000003</v>
      </c>
      <c r="O96" s="2">
        <v>0.3</v>
      </c>
      <c r="P96" s="2">
        <v>52.2</v>
      </c>
    </row>
    <row r="97" spans="1:16" x14ac:dyDescent="0.25">
      <c r="A97" s="59"/>
      <c r="B97" s="4" t="s">
        <v>417</v>
      </c>
      <c r="C97" t="s">
        <v>416</v>
      </c>
      <c r="D97" s="44">
        <v>1186</v>
      </c>
      <c r="E97" s="2"/>
      <c r="F97" s="2"/>
      <c r="G97" s="2"/>
      <c r="H97" s="2"/>
      <c r="I97" s="2">
        <v>2.032258064516129</v>
      </c>
      <c r="J97" s="2">
        <v>334.64516129032256</v>
      </c>
      <c r="K97" s="2">
        <v>0.29032258064516131</v>
      </c>
      <c r="L97" s="2">
        <v>47.806451612903224</v>
      </c>
      <c r="M97" s="2"/>
      <c r="N97" s="2"/>
      <c r="O97" s="2"/>
      <c r="P97" s="2"/>
    </row>
    <row r="98" spans="1:16" ht="15.75" thickBot="1" x14ac:dyDescent="0.3">
      <c r="A98" s="150"/>
      <c r="B98" s="4" t="s">
        <v>391</v>
      </c>
      <c r="C98" t="s">
        <v>390</v>
      </c>
      <c r="D98" s="44">
        <v>1039</v>
      </c>
      <c r="E98" s="2">
        <v>21.7</v>
      </c>
      <c r="F98" s="2">
        <v>3334.7999999999997</v>
      </c>
      <c r="G98" s="2">
        <v>3.1</v>
      </c>
      <c r="H98" s="2">
        <v>476.4</v>
      </c>
      <c r="I98" s="2">
        <v>26.870967741935484</v>
      </c>
      <c r="J98" s="2">
        <v>4474.354838709678</v>
      </c>
      <c r="K98" s="2">
        <v>3.838709677419355</v>
      </c>
      <c r="L98" s="2">
        <v>639.19354838709683</v>
      </c>
      <c r="M98" s="2">
        <v>25.900000000000002</v>
      </c>
      <c r="N98" s="2">
        <v>4137</v>
      </c>
      <c r="O98" s="2">
        <v>3.7</v>
      </c>
      <c r="P98" s="2">
        <v>591</v>
      </c>
    </row>
    <row r="99" spans="1:16" ht="15.75" thickBot="1" x14ac:dyDescent="0.3">
      <c r="A99" s="14" t="s">
        <v>473</v>
      </c>
      <c r="B99" s="15"/>
      <c r="C99" s="14"/>
      <c r="D99" s="45"/>
      <c r="E99" s="16">
        <v>733.83333333333326</v>
      </c>
      <c r="F99" s="16">
        <v>125976.08333333334</v>
      </c>
      <c r="G99" s="16">
        <v>104.83333333333334</v>
      </c>
      <c r="H99" s="16">
        <v>17996.583333333332</v>
      </c>
      <c r="I99" s="16">
        <v>764.69354838709683</v>
      </c>
      <c r="J99" s="16">
        <v>133468.32258064515</v>
      </c>
      <c r="K99" s="16">
        <v>109.24193548387102</v>
      </c>
      <c r="L99" s="16">
        <v>19066.903225806454</v>
      </c>
      <c r="M99" s="16">
        <v>679.58333333333337</v>
      </c>
      <c r="N99" s="16">
        <v>119113.98333333335</v>
      </c>
      <c r="O99" s="16">
        <v>97.083333333333314</v>
      </c>
      <c r="P99" s="18">
        <v>17016.283333333333</v>
      </c>
    </row>
    <row r="100" spans="1:16" x14ac:dyDescent="0.25">
      <c r="A100" s="59" t="s">
        <v>474</v>
      </c>
      <c r="B100" s="4" t="s">
        <v>124</v>
      </c>
      <c r="C100" t="s">
        <v>123</v>
      </c>
      <c r="D100" s="44">
        <v>1747</v>
      </c>
      <c r="E100" s="2">
        <v>102.43333333333334</v>
      </c>
      <c r="F100" s="2">
        <v>19809.3</v>
      </c>
      <c r="G100" s="2">
        <v>14.633333333333333</v>
      </c>
      <c r="H100" s="2">
        <v>2829.9</v>
      </c>
      <c r="I100" s="2">
        <v>92.129032258064527</v>
      </c>
      <c r="J100" s="2">
        <v>18254.758064516129</v>
      </c>
      <c r="K100" s="2">
        <v>13.161290322580646</v>
      </c>
      <c r="L100" s="2">
        <v>2607.8225806451615</v>
      </c>
      <c r="M100" s="2">
        <v>100.21666666666667</v>
      </c>
      <c r="N100" s="2">
        <v>19978.233333333334</v>
      </c>
      <c r="O100" s="2">
        <v>14.316666666666666</v>
      </c>
      <c r="P100" s="2">
        <v>2854.0333333333333</v>
      </c>
    </row>
    <row r="101" spans="1:16" x14ac:dyDescent="0.25">
      <c r="A101" s="59"/>
      <c r="B101" s="4" t="s">
        <v>118</v>
      </c>
      <c r="C101" t="s">
        <v>117</v>
      </c>
      <c r="D101" s="44">
        <v>1510</v>
      </c>
      <c r="E101" s="2">
        <v>3.9666666666666668</v>
      </c>
      <c r="F101" s="2">
        <v>669.19999999999993</v>
      </c>
      <c r="G101" s="2">
        <v>0.56666666666666665</v>
      </c>
      <c r="H101" s="2">
        <v>95.6</v>
      </c>
      <c r="I101" s="2">
        <v>3.161290322580645</v>
      </c>
      <c r="J101" s="2">
        <v>541.9354838709678</v>
      </c>
      <c r="K101" s="2">
        <v>0.45161290322580644</v>
      </c>
      <c r="L101" s="2">
        <v>77.41935483870968</v>
      </c>
      <c r="M101" s="2">
        <v>4.2</v>
      </c>
      <c r="N101" s="2">
        <v>781.19999999999993</v>
      </c>
      <c r="O101" s="2">
        <v>0.6</v>
      </c>
      <c r="P101" s="2">
        <v>111.6</v>
      </c>
    </row>
    <row r="102" spans="1:16" x14ac:dyDescent="0.25">
      <c r="A102" s="59"/>
      <c r="B102" s="4" t="s">
        <v>122</v>
      </c>
      <c r="C102" t="s">
        <v>121</v>
      </c>
      <c r="D102" s="44">
        <v>1825</v>
      </c>
      <c r="E102" s="2">
        <v>2.1</v>
      </c>
      <c r="F102" s="2">
        <v>390.59999999999997</v>
      </c>
      <c r="G102" s="2">
        <v>0.3</v>
      </c>
      <c r="H102" s="2">
        <v>55.8</v>
      </c>
      <c r="I102" s="2">
        <v>2.032258064516129</v>
      </c>
      <c r="J102" s="2">
        <v>378</v>
      </c>
      <c r="K102" s="2">
        <v>0.29032258064516131</v>
      </c>
      <c r="L102" s="2">
        <v>54</v>
      </c>
      <c r="M102" s="2">
        <v>2.1</v>
      </c>
      <c r="N102" s="2">
        <v>390.59999999999997</v>
      </c>
      <c r="O102" s="2">
        <v>0.3</v>
      </c>
      <c r="P102" s="2">
        <v>55.8</v>
      </c>
    </row>
    <row r="103" spans="1:16" x14ac:dyDescent="0.25">
      <c r="A103" s="59"/>
      <c r="B103" s="4" t="s">
        <v>134</v>
      </c>
      <c r="C103" t="s">
        <v>133</v>
      </c>
      <c r="D103" s="44">
        <v>1618</v>
      </c>
      <c r="E103" s="2">
        <v>7.9333333333333336</v>
      </c>
      <c r="F103" s="2">
        <v>1231.5333333333333</v>
      </c>
      <c r="G103" s="2">
        <v>1.1333333333333333</v>
      </c>
      <c r="H103" s="2">
        <v>175.93333333333334</v>
      </c>
      <c r="I103" s="2">
        <v>7</v>
      </c>
      <c r="J103" s="2">
        <v>1037.1290322580644</v>
      </c>
      <c r="K103" s="2">
        <v>1</v>
      </c>
      <c r="L103" s="2">
        <v>148.16129032258064</v>
      </c>
      <c r="M103" s="2">
        <v>1.1666666666666665</v>
      </c>
      <c r="N103" s="2">
        <v>189.23333333333335</v>
      </c>
      <c r="O103" s="2">
        <v>0.16666666666666666</v>
      </c>
      <c r="P103" s="2">
        <v>27.033333333333335</v>
      </c>
    </row>
    <row r="104" spans="1:16" x14ac:dyDescent="0.25">
      <c r="A104" s="59"/>
      <c r="B104" s="4" t="s">
        <v>274</v>
      </c>
      <c r="C104" t="s">
        <v>273</v>
      </c>
      <c r="D104" s="44">
        <v>1588</v>
      </c>
      <c r="E104" s="2">
        <v>46.199999999999996</v>
      </c>
      <c r="F104" s="2">
        <v>7728.4666666666662</v>
      </c>
      <c r="G104" s="2">
        <v>6.6</v>
      </c>
      <c r="H104" s="2">
        <v>1104.0666666666666</v>
      </c>
      <c r="I104" s="2">
        <v>33.983870967741936</v>
      </c>
      <c r="J104" s="2">
        <v>5772.177419354839</v>
      </c>
      <c r="K104" s="2">
        <v>4.854838709677419</v>
      </c>
      <c r="L104" s="2">
        <v>824.59677419354841</v>
      </c>
      <c r="M104" s="2">
        <v>42.35</v>
      </c>
      <c r="N104" s="2">
        <v>7085.6333333333332</v>
      </c>
      <c r="O104" s="2">
        <v>6.05</v>
      </c>
      <c r="P104" s="2">
        <v>1012.2333333333333</v>
      </c>
    </row>
    <row r="105" spans="1:16" x14ac:dyDescent="0.25">
      <c r="A105" s="59"/>
      <c r="B105" s="4" t="s">
        <v>144</v>
      </c>
      <c r="C105" t="s">
        <v>143</v>
      </c>
      <c r="D105" s="44">
        <v>1987</v>
      </c>
      <c r="E105" s="2">
        <v>7</v>
      </c>
      <c r="F105" s="2">
        <v>1142.8666666666668</v>
      </c>
      <c r="G105" s="2">
        <v>1</v>
      </c>
      <c r="H105" s="2">
        <v>163.26666666666668</v>
      </c>
      <c r="I105" s="2">
        <v>7</v>
      </c>
      <c r="J105" s="2">
        <v>1145.516129032258</v>
      </c>
      <c r="K105" s="2">
        <v>1</v>
      </c>
      <c r="L105" s="2">
        <v>163.64516129032259</v>
      </c>
      <c r="M105" s="2">
        <v>0.93333333333333335</v>
      </c>
      <c r="N105" s="2">
        <v>152.13333333333333</v>
      </c>
      <c r="O105" s="2">
        <v>0.13333333333333333</v>
      </c>
      <c r="P105" s="2">
        <v>21.733333333333334</v>
      </c>
    </row>
    <row r="106" spans="1:16" x14ac:dyDescent="0.25">
      <c r="A106" s="59"/>
      <c r="B106" s="4" t="s">
        <v>110</v>
      </c>
      <c r="C106" t="s">
        <v>109</v>
      </c>
      <c r="D106" s="44">
        <v>1846</v>
      </c>
      <c r="E106" s="2">
        <v>3.0333333333333332</v>
      </c>
      <c r="F106" s="2">
        <v>415.56666666666666</v>
      </c>
      <c r="G106" s="2">
        <v>0.43333333333333335</v>
      </c>
      <c r="H106" s="2">
        <v>59.366666666666667</v>
      </c>
      <c r="I106" s="2">
        <v>2.935483870967742</v>
      </c>
      <c r="J106" s="2">
        <v>402.16129032258067</v>
      </c>
      <c r="K106" s="2">
        <v>0.41935483870967744</v>
      </c>
      <c r="L106" s="2">
        <v>57.451612903225808</v>
      </c>
      <c r="M106" s="2">
        <v>3.0333333333333332</v>
      </c>
      <c r="N106" s="2">
        <v>382.2</v>
      </c>
      <c r="O106" s="2">
        <v>0.43333333333333335</v>
      </c>
      <c r="P106" s="2">
        <v>54.6</v>
      </c>
    </row>
    <row r="107" spans="1:16" x14ac:dyDescent="0.25">
      <c r="A107" s="59"/>
      <c r="B107" s="4" t="s">
        <v>160</v>
      </c>
      <c r="C107" t="s">
        <v>159</v>
      </c>
      <c r="D107" s="44">
        <v>1825</v>
      </c>
      <c r="E107" s="2">
        <v>15.866666666666667</v>
      </c>
      <c r="F107" s="2">
        <v>3275.2999999999997</v>
      </c>
      <c r="G107" s="2">
        <v>2.2666666666666666</v>
      </c>
      <c r="H107" s="2">
        <v>467.9</v>
      </c>
      <c r="I107" s="2">
        <v>18.741935483870968</v>
      </c>
      <c r="J107" s="2">
        <v>3692.3870967741937</v>
      </c>
      <c r="K107" s="2">
        <v>2.6774193548387095</v>
      </c>
      <c r="L107" s="2">
        <v>527.48387096774195</v>
      </c>
      <c r="M107" s="2">
        <v>22.866666666666667</v>
      </c>
      <c r="N107" s="2">
        <v>4174.3333333333339</v>
      </c>
      <c r="O107" s="2">
        <v>3.2666666666666666</v>
      </c>
      <c r="P107" s="2">
        <v>596.33333333333337</v>
      </c>
    </row>
    <row r="108" spans="1:16" x14ac:dyDescent="0.25">
      <c r="A108" s="59"/>
      <c r="B108" s="4" t="s">
        <v>152</v>
      </c>
      <c r="C108" t="s">
        <v>151</v>
      </c>
      <c r="D108" s="44">
        <v>1917</v>
      </c>
      <c r="E108" s="2">
        <v>52.383333333333333</v>
      </c>
      <c r="F108" s="2">
        <v>9982.4666666666672</v>
      </c>
      <c r="G108" s="2">
        <v>7.4833333333333334</v>
      </c>
      <c r="H108" s="2">
        <v>1426.0666666666666</v>
      </c>
      <c r="I108" s="2">
        <v>47.758064516129032</v>
      </c>
      <c r="J108" s="2">
        <v>9107.6774193548372</v>
      </c>
      <c r="K108" s="2">
        <v>6.82258064516129</v>
      </c>
      <c r="L108" s="2">
        <v>1301.0967741935483</v>
      </c>
      <c r="M108" s="2">
        <v>61.366666666666674</v>
      </c>
      <c r="N108" s="2">
        <v>11710.066666666666</v>
      </c>
      <c r="O108" s="2">
        <v>8.7666666666666675</v>
      </c>
      <c r="P108" s="2">
        <v>1672.8666666666666</v>
      </c>
    </row>
    <row r="109" spans="1:16" x14ac:dyDescent="0.25">
      <c r="A109" s="59"/>
      <c r="B109" s="4" t="s">
        <v>164</v>
      </c>
      <c r="C109" t="s">
        <v>163</v>
      </c>
      <c r="D109" s="44">
        <v>1772</v>
      </c>
      <c r="E109" s="2">
        <v>21.933333333333334</v>
      </c>
      <c r="F109" s="2">
        <v>3853.7333333333331</v>
      </c>
      <c r="G109" s="2">
        <v>3.1333333333333333</v>
      </c>
      <c r="H109" s="2">
        <v>550.5333333333333</v>
      </c>
      <c r="I109" s="2">
        <v>21</v>
      </c>
      <c r="J109" s="2">
        <v>3666.1935483870966</v>
      </c>
      <c r="K109" s="2">
        <v>3</v>
      </c>
      <c r="L109" s="2">
        <v>523.74193548387098</v>
      </c>
      <c r="M109" s="2">
        <v>16.8</v>
      </c>
      <c r="N109" s="2">
        <v>2899.4</v>
      </c>
      <c r="O109" s="2">
        <v>2.4</v>
      </c>
      <c r="P109" s="2">
        <v>414.2</v>
      </c>
    </row>
    <row r="110" spans="1:16" x14ac:dyDescent="0.25">
      <c r="A110" s="59"/>
      <c r="B110" s="4" t="s">
        <v>158</v>
      </c>
      <c r="C110" t="s">
        <v>157</v>
      </c>
      <c r="D110" s="44">
        <v>1679</v>
      </c>
      <c r="E110" s="2">
        <v>13.066666666666666</v>
      </c>
      <c r="F110" s="2">
        <v>2467.2666666666664</v>
      </c>
      <c r="G110" s="2">
        <v>1.8666666666666667</v>
      </c>
      <c r="H110" s="2">
        <v>352.46666666666664</v>
      </c>
      <c r="I110" s="2">
        <v>14</v>
      </c>
      <c r="J110" s="2">
        <v>2901.1612903225805</v>
      </c>
      <c r="K110" s="2">
        <v>2</v>
      </c>
      <c r="L110" s="2">
        <v>414.45161290322579</v>
      </c>
      <c r="M110" s="2">
        <v>19.133333333333333</v>
      </c>
      <c r="N110" s="2">
        <v>3585.4000000000005</v>
      </c>
      <c r="O110" s="2">
        <v>2.7333333333333334</v>
      </c>
      <c r="P110" s="2">
        <v>512.20000000000005</v>
      </c>
    </row>
    <row r="111" spans="1:16" x14ac:dyDescent="0.25">
      <c r="A111" s="59"/>
      <c r="B111" s="4" t="s">
        <v>176</v>
      </c>
      <c r="C111" t="s">
        <v>175</v>
      </c>
      <c r="D111" s="44">
        <v>1750</v>
      </c>
      <c r="E111" s="2">
        <v>71.633333333333326</v>
      </c>
      <c r="F111" s="2">
        <v>13439.65</v>
      </c>
      <c r="G111" s="2">
        <v>10.233333333333333</v>
      </c>
      <c r="H111" s="2">
        <v>1919.95</v>
      </c>
      <c r="I111" s="2">
        <v>66.048387096774192</v>
      </c>
      <c r="J111" s="2">
        <v>12300.016129032259</v>
      </c>
      <c r="K111" s="2">
        <v>9.435483870967742</v>
      </c>
      <c r="L111" s="2">
        <v>1757.1451612903227</v>
      </c>
      <c r="M111" s="2">
        <v>62.300000000000004</v>
      </c>
      <c r="N111" s="2">
        <v>12044.199999999999</v>
      </c>
      <c r="O111" s="2">
        <v>8.9</v>
      </c>
      <c r="P111" s="2">
        <v>1720.6</v>
      </c>
    </row>
    <row r="112" spans="1:16" x14ac:dyDescent="0.25">
      <c r="A112" s="59"/>
      <c r="B112" s="4" t="s">
        <v>188</v>
      </c>
      <c r="C112" t="s">
        <v>187</v>
      </c>
      <c r="D112" s="44">
        <v>1733</v>
      </c>
      <c r="E112" s="2">
        <v>1.8666666666666667</v>
      </c>
      <c r="F112" s="2">
        <v>336</v>
      </c>
      <c r="G112" s="2">
        <v>0.26666666666666666</v>
      </c>
      <c r="H112" s="2">
        <v>48</v>
      </c>
      <c r="I112" s="2">
        <v>2.032258064516129</v>
      </c>
      <c r="J112" s="2">
        <v>365.80645161290323</v>
      </c>
      <c r="K112" s="2">
        <v>0.29032258064516131</v>
      </c>
      <c r="L112" s="2">
        <v>52.258064516129032</v>
      </c>
      <c r="M112" s="2">
        <v>2.1</v>
      </c>
      <c r="N112" s="2">
        <v>378</v>
      </c>
      <c r="O112" s="2">
        <v>0.3</v>
      </c>
      <c r="P112" s="2">
        <v>54</v>
      </c>
    </row>
    <row r="113" spans="1:16" x14ac:dyDescent="0.25">
      <c r="A113" s="59"/>
      <c r="B113" s="4" t="s">
        <v>194</v>
      </c>
      <c r="C113" t="s">
        <v>193</v>
      </c>
      <c r="D113" s="44">
        <v>1650</v>
      </c>
      <c r="E113" s="2">
        <v>2.1</v>
      </c>
      <c r="F113" s="2">
        <v>327.59999999999997</v>
      </c>
      <c r="G113" s="2">
        <v>0.3</v>
      </c>
      <c r="H113" s="2">
        <v>46.8</v>
      </c>
      <c r="I113" s="2">
        <v>2.032258064516129</v>
      </c>
      <c r="J113" s="2">
        <v>317.0322580645161</v>
      </c>
      <c r="K113" s="2">
        <v>0.29032258064516131</v>
      </c>
      <c r="L113" s="2">
        <v>45.29032258064516</v>
      </c>
      <c r="M113" s="2">
        <v>2.1</v>
      </c>
      <c r="N113" s="2">
        <v>341.59999999999997</v>
      </c>
      <c r="O113" s="2">
        <v>0.3</v>
      </c>
      <c r="P113" s="2">
        <v>48.8</v>
      </c>
    </row>
    <row r="114" spans="1:16" x14ac:dyDescent="0.25">
      <c r="A114" s="59"/>
      <c r="B114" s="4" t="s">
        <v>204</v>
      </c>
      <c r="C114" t="s">
        <v>203</v>
      </c>
      <c r="D114" s="44">
        <v>1643</v>
      </c>
      <c r="E114" s="2">
        <v>3.9666666666666668</v>
      </c>
      <c r="F114" s="2">
        <v>669.19999999999993</v>
      </c>
      <c r="G114" s="2">
        <v>0.56666666666666665</v>
      </c>
      <c r="H114" s="2">
        <v>95.6</v>
      </c>
      <c r="I114" s="2">
        <v>4.064516129032258</v>
      </c>
      <c r="J114" s="2">
        <v>715.35483870967732</v>
      </c>
      <c r="K114" s="2">
        <v>0.58064516129032262</v>
      </c>
      <c r="L114" s="2">
        <v>102.19354838709677</v>
      </c>
      <c r="M114" s="2">
        <v>4.2</v>
      </c>
      <c r="N114" s="2">
        <v>756</v>
      </c>
      <c r="O114" s="2">
        <v>0.6</v>
      </c>
      <c r="P114" s="2">
        <v>108</v>
      </c>
    </row>
    <row r="115" spans="1:16" x14ac:dyDescent="0.25">
      <c r="A115" s="59"/>
      <c r="B115" s="4" t="s">
        <v>216</v>
      </c>
      <c r="C115" t="s">
        <v>215</v>
      </c>
      <c r="D115" s="44">
        <v>1600</v>
      </c>
      <c r="E115" s="2">
        <v>2.1</v>
      </c>
      <c r="F115" s="2">
        <v>287.7</v>
      </c>
      <c r="G115" s="2">
        <v>0.3</v>
      </c>
      <c r="H115" s="2">
        <v>41.1</v>
      </c>
      <c r="I115" s="2">
        <v>2.032258064516129</v>
      </c>
      <c r="J115" s="2">
        <v>278.41935483870969</v>
      </c>
      <c r="K115" s="2">
        <v>0.29032258064516131</v>
      </c>
      <c r="L115" s="2">
        <v>39.774193548387096</v>
      </c>
      <c r="M115" s="2">
        <v>2.1</v>
      </c>
      <c r="N115" s="2">
        <v>287.7</v>
      </c>
      <c r="O115" s="2">
        <v>0.3</v>
      </c>
      <c r="P115" s="2">
        <v>41.1</v>
      </c>
    </row>
    <row r="116" spans="1:16" x14ac:dyDescent="0.25">
      <c r="A116" s="59"/>
      <c r="B116" s="4" t="s">
        <v>220</v>
      </c>
      <c r="C116" t="s">
        <v>219</v>
      </c>
      <c r="D116" s="44">
        <v>1591</v>
      </c>
      <c r="E116" s="2">
        <v>28.699999999999996</v>
      </c>
      <c r="F116" s="2">
        <v>5152.7</v>
      </c>
      <c r="G116" s="2">
        <v>4.0999999999999996</v>
      </c>
      <c r="H116" s="2">
        <v>736.1</v>
      </c>
      <c r="I116" s="2">
        <v>29.129032258064516</v>
      </c>
      <c r="J116" s="2">
        <v>5433.1290322580644</v>
      </c>
      <c r="K116" s="2">
        <v>4.161290322580645</v>
      </c>
      <c r="L116" s="2">
        <v>776.16129032258061</v>
      </c>
      <c r="M116" s="2">
        <v>26.25</v>
      </c>
      <c r="N116" s="2">
        <v>4492.4833333333336</v>
      </c>
      <c r="O116" s="2">
        <v>3.75</v>
      </c>
      <c r="P116" s="2">
        <v>641.7833333333333</v>
      </c>
    </row>
    <row r="117" spans="1:16" x14ac:dyDescent="0.25">
      <c r="A117" s="59"/>
      <c r="B117" s="4" t="s">
        <v>222</v>
      </c>
      <c r="C117" t="s">
        <v>221</v>
      </c>
      <c r="D117" s="44">
        <v>1965</v>
      </c>
      <c r="E117" s="2">
        <v>2.1</v>
      </c>
      <c r="F117" s="2">
        <v>287.7</v>
      </c>
      <c r="G117" s="2">
        <v>0.3</v>
      </c>
      <c r="H117" s="2">
        <v>41.1</v>
      </c>
      <c r="I117" s="2">
        <v>2.032258064516129</v>
      </c>
      <c r="J117" s="2">
        <v>278.41935483870969</v>
      </c>
      <c r="K117" s="2">
        <v>0.29032258064516131</v>
      </c>
      <c r="L117" s="2">
        <v>39.774193548387096</v>
      </c>
      <c r="M117" s="2">
        <v>1.8666666666666667</v>
      </c>
      <c r="N117" s="2">
        <v>235.20000000000002</v>
      </c>
      <c r="O117" s="2">
        <v>0.26666666666666666</v>
      </c>
      <c r="P117" s="2">
        <v>33.6</v>
      </c>
    </row>
    <row r="118" spans="1:16" x14ac:dyDescent="0.25">
      <c r="A118" s="59"/>
      <c r="B118" s="4" t="s">
        <v>236</v>
      </c>
      <c r="C118" t="s">
        <v>235</v>
      </c>
      <c r="D118" s="44">
        <v>1687</v>
      </c>
      <c r="E118" s="2">
        <v>2.1</v>
      </c>
      <c r="F118" s="2">
        <v>327.59999999999997</v>
      </c>
      <c r="G118" s="2">
        <v>0.3</v>
      </c>
      <c r="H118" s="2">
        <v>46.8</v>
      </c>
      <c r="I118" s="2">
        <v>2.032258064516129</v>
      </c>
      <c r="J118" s="2">
        <v>317.0322580645161</v>
      </c>
      <c r="K118" s="2">
        <v>0.29032258064516131</v>
      </c>
      <c r="L118" s="2">
        <v>45.29032258064516</v>
      </c>
      <c r="M118" s="2">
        <v>1.1666666666666665</v>
      </c>
      <c r="N118" s="2">
        <v>217</v>
      </c>
      <c r="O118" s="2">
        <v>0.16666666666666666</v>
      </c>
      <c r="P118" s="2">
        <v>31</v>
      </c>
    </row>
    <row r="119" spans="1:16" x14ac:dyDescent="0.25">
      <c r="A119" s="59"/>
      <c r="B119" s="4" t="s">
        <v>154</v>
      </c>
      <c r="C119" t="s">
        <v>153</v>
      </c>
      <c r="D119" s="44">
        <v>1521</v>
      </c>
      <c r="E119" s="2">
        <v>64.399999999999991</v>
      </c>
      <c r="F119" s="2">
        <v>10590.416666666668</v>
      </c>
      <c r="G119" s="2">
        <v>9.1999999999999993</v>
      </c>
      <c r="H119" s="2">
        <v>1512.9166666666667</v>
      </c>
      <c r="I119" s="2">
        <v>69.774193548387089</v>
      </c>
      <c r="J119" s="2">
        <v>11875.612903225807</v>
      </c>
      <c r="K119" s="2">
        <v>9.9677419354838701</v>
      </c>
      <c r="L119" s="2">
        <v>1696.516129032258</v>
      </c>
      <c r="M119" s="2">
        <v>70.350000000000009</v>
      </c>
      <c r="N119" s="2">
        <v>11466.116666666667</v>
      </c>
      <c r="O119" s="2">
        <v>10.050000000000001</v>
      </c>
      <c r="P119" s="2">
        <v>1638.0166666666667</v>
      </c>
    </row>
    <row r="120" spans="1:16" x14ac:dyDescent="0.25">
      <c r="A120" s="59"/>
      <c r="B120" s="4" t="s">
        <v>401</v>
      </c>
      <c r="C120" t="s">
        <v>400</v>
      </c>
      <c r="D120" s="44">
        <v>1507</v>
      </c>
      <c r="E120" s="2">
        <v>23.566666666666666</v>
      </c>
      <c r="F120" s="2">
        <v>4498.9000000000005</v>
      </c>
      <c r="G120" s="2">
        <v>3.3666666666666667</v>
      </c>
      <c r="H120" s="2">
        <v>642.70000000000005</v>
      </c>
      <c r="I120" s="2">
        <v>21</v>
      </c>
      <c r="J120" s="2">
        <v>4126.3870967741932</v>
      </c>
      <c r="K120" s="2">
        <v>3</v>
      </c>
      <c r="L120" s="2">
        <v>589.48387096774195</v>
      </c>
      <c r="M120" s="2">
        <v>21.466666666666669</v>
      </c>
      <c r="N120" s="2">
        <v>3798.6666666666665</v>
      </c>
      <c r="O120" s="2">
        <v>3.0666666666666669</v>
      </c>
      <c r="P120" s="2">
        <v>542.66666666666663</v>
      </c>
    </row>
    <row r="121" spans="1:16" x14ac:dyDescent="0.25">
      <c r="A121" s="59"/>
      <c r="B121" s="4" t="s">
        <v>262</v>
      </c>
      <c r="C121" t="s">
        <v>261</v>
      </c>
      <c r="D121" s="44">
        <v>1524</v>
      </c>
      <c r="E121" s="2">
        <v>25.900000000000002</v>
      </c>
      <c r="F121" s="2">
        <v>4266.5</v>
      </c>
      <c r="G121" s="2">
        <v>3.7</v>
      </c>
      <c r="H121" s="2">
        <v>609.5</v>
      </c>
      <c r="I121" s="2">
        <v>27.774193548387096</v>
      </c>
      <c r="J121" s="2">
        <v>4745.5483870967737</v>
      </c>
      <c r="K121" s="2">
        <v>3.967741935483871</v>
      </c>
      <c r="L121" s="2">
        <v>677.93548387096769</v>
      </c>
      <c r="M121" s="2">
        <v>18.316666666666666</v>
      </c>
      <c r="N121" s="2">
        <v>3308.666666666667</v>
      </c>
      <c r="O121" s="2">
        <v>2.6166666666666667</v>
      </c>
      <c r="P121" s="2">
        <v>472.66666666666669</v>
      </c>
    </row>
    <row r="122" spans="1:16" x14ac:dyDescent="0.25">
      <c r="A122" s="59"/>
      <c r="B122" s="4" t="s">
        <v>276</v>
      </c>
      <c r="C122" t="s">
        <v>275</v>
      </c>
      <c r="D122" s="44">
        <v>1501</v>
      </c>
      <c r="E122" s="2">
        <v>19.833333333333336</v>
      </c>
      <c r="F122" s="2">
        <v>3385.4333333333334</v>
      </c>
      <c r="G122" s="2">
        <v>2.8333333333333335</v>
      </c>
      <c r="H122" s="2">
        <v>483.63333333333333</v>
      </c>
      <c r="I122" s="2">
        <v>19.983870967741936</v>
      </c>
      <c r="J122" s="2">
        <v>3274.4193548387093</v>
      </c>
      <c r="K122" s="2">
        <v>2.8548387096774195</v>
      </c>
      <c r="L122" s="2">
        <v>467.77419354838707</v>
      </c>
      <c r="M122" s="2">
        <v>14.933333333333334</v>
      </c>
      <c r="N122" s="2">
        <v>2625</v>
      </c>
      <c r="O122" s="2">
        <v>2.1333333333333333</v>
      </c>
      <c r="P122" s="2">
        <v>375</v>
      </c>
    </row>
    <row r="123" spans="1:16" x14ac:dyDescent="0.25">
      <c r="A123" s="59"/>
      <c r="B123" s="4" t="s">
        <v>156</v>
      </c>
      <c r="C123" t="s">
        <v>155</v>
      </c>
      <c r="D123" s="44">
        <v>1515</v>
      </c>
      <c r="E123" s="2">
        <v>101.85000000000001</v>
      </c>
      <c r="F123" s="2">
        <v>18595.149999999998</v>
      </c>
      <c r="G123" s="2">
        <v>14.55</v>
      </c>
      <c r="H123" s="2">
        <v>2656.45</v>
      </c>
      <c r="I123" s="2">
        <v>117.98387096774194</v>
      </c>
      <c r="J123" s="2">
        <v>21427.56451612903</v>
      </c>
      <c r="K123" s="2">
        <v>16.85483870967742</v>
      </c>
      <c r="L123" s="2">
        <v>3061.0806451612902</v>
      </c>
      <c r="M123" s="2">
        <v>104.53333333333333</v>
      </c>
      <c r="N123" s="2">
        <v>17705.8</v>
      </c>
      <c r="O123" s="2">
        <v>14.933333333333334</v>
      </c>
      <c r="P123" s="2">
        <v>2529.4</v>
      </c>
    </row>
    <row r="124" spans="1:16" x14ac:dyDescent="0.25">
      <c r="A124" s="59"/>
      <c r="B124" s="4" t="s">
        <v>307</v>
      </c>
      <c r="C124" t="s">
        <v>306</v>
      </c>
      <c r="D124" s="44">
        <v>1910</v>
      </c>
      <c r="E124" s="2">
        <v>20.533333333333331</v>
      </c>
      <c r="F124" s="2">
        <v>3538.9666666666667</v>
      </c>
      <c r="G124" s="2">
        <v>2.9333333333333331</v>
      </c>
      <c r="H124" s="2">
        <v>505.56666666666666</v>
      </c>
      <c r="I124" s="2">
        <v>14.451612903225806</v>
      </c>
      <c r="J124" s="2">
        <v>2615.2903225806454</v>
      </c>
      <c r="K124" s="2">
        <v>2.064516129032258</v>
      </c>
      <c r="L124" s="2">
        <v>373.61290322580646</v>
      </c>
      <c r="M124" s="2">
        <v>14.700000000000001</v>
      </c>
      <c r="N124" s="2">
        <v>2516.9666666666667</v>
      </c>
      <c r="O124" s="2">
        <v>2.1</v>
      </c>
      <c r="P124" s="2">
        <v>359.56666666666666</v>
      </c>
    </row>
    <row r="125" spans="1:16" x14ac:dyDescent="0.25">
      <c r="A125" s="59"/>
      <c r="B125" s="4" t="s">
        <v>351</v>
      </c>
      <c r="C125" t="s">
        <v>350</v>
      </c>
      <c r="D125" s="44">
        <v>1594</v>
      </c>
      <c r="E125" s="2">
        <v>2.1</v>
      </c>
      <c r="F125" s="2">
        <v>327.59999999999997</v>
      </c>
      <c r="G125" s="2">
        <v>0.3</v>
      </c>
      <c r="H125" s="2">
        <v>46.8</v>
      </c>
      <c r="I125" s="2">
        <v>2.032258064516129</v>
      </c>
      <c r="J125" s="2">
        <v>317.0322580645161</v>
      </c>
      <c r="K125" s="2">
        <v>0.29032258064516131</v>
      </c>
      <c r="L125" s="2">
        <v>45.29032258064516</v>
      </c>
      <c r="M125" s="2">
        <v>2.1</v>
      </c>
      <c r="N125" s="2">
        <v>327.59999999999997</v>
      </c>
      <c r="O125" s="2">
        <v>0.3</v>
      </c>
      <c r="P125" s="2">
        <v>46.8</v>
      </c>
    </row>
    <row r="126" spans="1:16" x14ac:dyDescent="0.25">
      <c r="A126" s="59"/>
      <c r="B126" s="4" t="s">
        <v>246</v>
      </c>
      <c r="C126" t="s">
        <v>245</v>
      </c>
      <c r="D126" s="44">
        <v>1624</v>
      </c>
      <c r="E126" s="2">
        <v>10.966666666666667</v>
      </c>
      <c r="F126" s="2">
        <v>2054.7333333333336</v>
      </c>
      <c r="G126" s="2">
        <v>1.5666666666666667</v>
      </c>
      <c r="H126" s="2">
        <v>293.53333333333336</v>
      </c>
      <c r="I126" s="2">
        <v>11.064516129032258</v>
      </c>
      <c r="J126" s="2">
        <v>1956.6129032258063</v>
      </c>
      <c r="K126" s="2">
        <v>1.5806451612903225</v>
      </c>
      <c r="L126" s="2">
        <v>279.51612903225805</v>
      </c>
      <c r="M126" s="2">
        <v>10.033333333333333</v>
      </c>
      <c r="N126" s="2">
        <v>2072</v>
      </c>
      <c r="O126" s="2">
        <v>1.4333333333333333</v>
      </c>
      <c r="P126" s="2">
        <v>296</v>
      </c>
    </row>
    <row r="127" spans="1:16" x14ac:dyDescent="0.25">
      <c r="A127" s="59"/>
      <c r="B127" s="4" t="s">
        <v>363</v>
      </c>
      <c r="C127" t="s">
        <v>362</v>
      </c>
      <c r="D127" s="44">
        <v>1984</v>
      </c>
      <c r="E127" s="2">
        <v>20.066666666666666</v>
      </c>
      <c r="F127" s="2">
        <v>3554.6</v>
      </c>
      <c r="G127" s="2">
        <v>2.8666666666666667</v>
      </c>
      <c r="H127" s="2">
        <v>507.8</v>
      </c>
      <c r="I127" s="2">
        <v>14</v>
      </c>
      <c r="J127" s="2">
        <v>2455.6451612903224</v>
      </c>
      <c r="K127" s="2">
        <v>2</v>
      </c>
      <c r="L127" s="2">
        <v>350.80645161290323</v>
      </c>
      <c r="M127" s="2">
        <v>20.533333333333331</v>
      </c>
      <c r="N127" s="2">
        <v>3751.2999999999997</v>
      </c>
      <c r="O127" s="2">
        <v>2.9333333333333331</v>
      </c>
      <c r="P127" s="2">
        <v>535.9</v>
      </c>
    </row>
    <row r="128" spans="1:16" x14ac:dyDescent="0.25">
      <c r="A128" s="59"/>
      <c r="B128" s="4" t="s">
        <v>230</v>
      </c>
      <c r="C128" t="s">
        <v>229</v>
      </c>
      <c r="D128" s="44">
        <v>1740</v>
      </c>
      <c r="E128" s="2">
        <v>1.8666666666666667</v>
      </c>
      <c r="F128" s="2">
        <v>291.2</v>
      </c>
      <c r="G128" s="2">
        <v>0.26666666666666666</v>
      </c>
      <c r="H128" s="2">
        <v>41.6</v>
      </c>
      <c r="I128" s="2">
        <v>2.032258064516129</v>
      </c>
      <c r="J128" s="2">
        <v>344.12903225806451</v>
      </c>
      <c r="K128" s="2">
        <v>0.29032258064516131</v>
      </c>
      <c r="L128" s="2">
        <v>49.161290322580648</v>
      </c>
      <c r="M128" s="2">
        <v>2.1</v>
      </c>
      <c r="N128" s="2">
        <v>390.59999999999997</v>
      </c>
      <c r="O128" s="2">
        <v>0.3</v>
      </c>
      <c r="P128" s="2">
        <v>55.8</v>
      </c>
    </row>
    <row r="129" spans="1:16" x14ac:dyDescent="0.25">
      <c r="A129" s="59"/>
      <c r="B129" s="4" t="s">
        <v>174</v>
      </c>
      <c r="C129" t="s">
        <v>173</v>
      </c>
      <c r="D129" s="44">
        <v>1695</v>
      </c>
      <c r="E129" s="2">
        <v>1.8666666666666667</v>
      </c>
      <c r="F129" s="2">
        <v>291.2</v>
      </c>
      <c r="G129" s="2">
        <v>0.26666666666666666</v>
      </c>
      <c r="H129" s="2">
        <v>41.6</v>
      </c>
      <c r="I129" s="2">
        <v>2.032258064516129</v>
      </c>
      <c r="J129" s="2">
        <v>317.0322580645161</v>
      </c>
      <c r="K129" s="2">
        <v>0.29032258064516131</v>
      </c>
      <c r="L129" s="2">
        <v>45.29032258064516</v>
      </c>
      <c r="M129" s="2">
        <v>2.1</v>
      </c>
      <c r="N129" s="2">
        <v>390.59999999999997</v>
      </c>
      <c r="O129" s="2">
        <v>0.3</v>
      </c>
      <c r="P129" s="2">
        <v>55.8</v>
      </c>
    </row>
    <row r="130" spans="1:16" x14ac:dyDescent="0.25">
      <c r="A130" s="59"/>
      <c r="B130" s="4" t="s">
        <v>446</v>
      </c>
      <c r="C130" t="s">
        <v>445</v>
      </c>
      <c r="D130" s="44">
        <v>1927</v>
      </c>
      <c r="E130" s="2"/>
      <c r="F130" s="2"/>
      <c r="G130" s="2"/>
      <c r="H130" s="2"/>
      <c r="I130" s="2"/>
      <c r="J130" s="2"/>
      <c r="K130" s="2"/>
      <c r="L130" s="2"/>
      <c r="M130" s="2">
        <v>3.5</v>
      </c>
      <c r="N130" s="2">
        <v>661.5</v>
      </c>
      <c r="O130" s="2">
        <v>0.5</v>
      </c>
      <c r="P130" s="2">
        <v>94.5</v>
      </c>
    </row>
    <row r="131" spans="1:16" x14ac:dyDescent="0.25">
      <c r="A131" s="59"/>
      <c r="B131" s="4" t="s">
        <v>423</v>
      </c>
      <c r="C131" t="s">
        <v>422</v>
      </c>
      <c r="D131" s="44">
        <v>1944</v>
      </c>
      <c r="E131" s="2">
        <v>37.566666666666663</v>
      </c>
      <c r="F131" s="2">
        <v>6652.5666666666666</v>
      </c>
      <c r="G131" s="2">
        <v>5.3666666666666663</v>
      </c>
      <c r="H131" s="2">
        <v>950.36666666666667</v>
      </c>
      <c r="I131" s="2">
        <v>40.758064516129032</v>
      </c>
      <c r="J131" s="2">
        <v>7549.3870967741932</v>
      </c>
      <c r="K131" s="2">
        <v>5.82258064516129</v>
      </c>
      <c r="L131" s="2">
        <v>1078.483870967742</v>
      </c>
      <c r="M131" s="2">
        <v>32.666666666666671</v>
      </c>
      <c r="N131" s="2">
        <v>5467.9333333333334</v>
      </c>
      <c r="O131" s="2">
        <v>4.666666666666667</v>
      </c>
      <c r="P131" s="2">
        <v>781.13333333333333</v>
      </c>
    </row>
    <row r="132" spans="1:16" ht="15.75" thickBot="1" x14ac:dyDescent="0.3">
      <c r="A132" s="150"/>
      <c r="B132" s="4" t="s">
        <v>385</v>
      </c>
      <c r="C132" t="s">
        <v>384</v>
      </c>
      <c r="D132" s="44">
        <v>1555</v>
      </c>
      <c r="E132" s="2">
        <v>1.8666666666666667</v>
      </c>
      <c r="F132" s="2">
        <v>255.73333333333332</v>
      </c>
      <c r="G132" s="2">
        <v>0.26666666666666666</v>
      </c>
      <c r="H132" s="2">
        <v>36.533333333333331</v>
      </c>
      <c r="I132" s="2">
        <v>2.032258064516129</v>
      </c>
      <c r="J132" s="2">
        <v>278.41935483870969</v>
      </c>
      <c r="K132" s="2">
        <v>0.29032258064516131</v>
      </c>
      <c r="L132" s="2">
        <v>39.774193548387096</v>
      </c>
      <c r="M132" s="2"/>
      <c r="N132" s="2"/>
      <c r="O132" s="2"/>
      <c r="P132" s="2"/>
    </row>
    <row r="133" spans="1:16" ht="15.75" thickBot="1" x14ac:dyDescent="0.3">
      <c r="A133" s="14" t="s">
        <v>475</v>
      </c>
      <c r="B133" s="15"/>
      <c r="C133" s="103"/>
      <c r="D133" s="118"/>
      <c r="E133" s="16">
        <v>722.86666666666667</v>
      </c>
      <c r="F133" s="16">
        <v>130097.45</v>
      </c>
      <c r="G133" s="16">
        <v>103.26666666666662</v>
      </c>
      <c r="H133" s="16">
        <v>18585.349999999991</v>
      </c>
      <c r="I133" s="16">
        <v>704.06451612903231</v>
      </c>
      <c r="J133" s="16">
        <v>128187.38709677418</v>
      </c>
      <c r="K133" s="16">
        <v>100.58064516129035</v>
      </c>
      <c r="L133" s="16">
        <v>18312.483870967735</v>
      </c>
      <c r="M133" s="16">
        <v>693.58333333333348</v>
      </c>
      <c r="N133" s="16">
        <v>124563.3666666667</v>
      </c>
      <c r="O133" s="16">
        <v>99.083333333333314</v>
      </c>
      <c r="P133" s="18">
        <v>17794.766666666663</v>
      </c>
    </row>
    <row r="134" spans="1:16" x14ac:dyDescent="0.25">
      <c r="A134" s="59" t="s">
        <v>476</v>
      </c>
      <c r="B134" s="4" t="s">
        <v>116</v>
      </c>
      <c r="C134" t="s">
        <v>115</v>
      </c>
      <c r="D134" s="44">
        <v>2304</v>
      </c>
      <c r="E134" s="2">
        <v>2.1</v>
      </c>
      <c r="F134" s="2">
        <v>347.2</v>
      </c>
      <c r="G134" s="2">
        <v>0.3</v>
      </c>
      <c r="H134" s="2">
        <v>49.6</v>
      </c>
      <c r="I134" s="2">
        <v>2.032258064516129</v>
      </c>
      <c r="J134" s="2">
        <v>344.58064516129031</v>
      </c>
      <c r="K134" s="2">
        <v>0.29032258064516131</v>
      </c>
      <c r="L134" s="2">
        <v>49.225806451612904</v>
      </c>
      <c r="M134" s="2">
        <v>2.1</v>
      </c>
      <c r="N134" s="2">
        <v>336.11666666666667</v>
      </c>
      <c r="O134" s="2">
        <v>0.3</v>
      </c>
      <c r="P134" s="2">
        <v>48.016666666666666</v>
      </c>
    </row>
    <row r="135" spans="1:16" x14ac:dyDescent="0.25">
      <c r="A135" s="59"/>
      <c r="B135" s="4" t="s">
        <v>208</v>
      </c>
      <c r="C135" t="s">
        <v>207</v>
      </c>
      <c r="D135" s="44">
        <v>2298</v>
      </c>
      <c r="E135" s="2">
        <v>3.0333333333333332</v>
      </c>
      <c r="F135" s="2">
        <v>415.56666666666666</v>
      </c>
      <c r="G135" s="2">
        <v>0.43333333333333335</v>
      </c>
      <c r="H135" s="2">
        <v>59.366666666666667</v>
      </c>
      <c r="I135" s="2">
        <v>2.935483870967742</v>
      </c>
      <c r="J135" s="2">
        <v>402.16129032258067</v>
      </c>
      <c r="K135" s="2">
        <v>0.41935483870967744</v>
      </c>
      <c r="L135" s="2">
        <v>57.451612903225808</v>
      </c>
      <c r="M135" s="2">
        <v>3.0333333333333332</v>
      </c>
      <c r="N135" s="2">
        <v>382.2</v>
      </c>
      <c r="O135" s="2">
        <v>0.43333333333333335</v>
      </c>
      <c r="P135" s="2">
        <v>54.6</v>
      </c>
    </row>
    <row r="136" spans="1:16" x14ac:dyDescent="0.25">
      <c r="A136" s="59"/>
      <c r="B136" s="4" t="s">
        <v>140</v>
      </c>
      <c r="C136" t="s">
        <v>139</v>
      </c>
      <c r="D136" s="44">
        <v>2381</v>
      </c>
      <c r="E136" s="2">
        <v>28.233333333333334</v>
      </c>
      <c r="F136" s="2">
        <v>5022.7333333333336</v>
      </c>
      <c r="G136" s="2">
        <v>4.0333333333333332</v>
      </c>
      <c r="H136" s="2">
        <v>717.5333333333333</v>
      </c>
      <c r="I136" s="2">
        <v>30.93548387096774</v>
      </c>
      <c r="J136" s="2">
        <v>5631.8387096774186</v>
      </c>
      <c r="K136" s="2">
        <v>4.419354838709677</v>
      </c>
      <c r="L136" s="2">
        <v>804.54838709677415</v>
      </c>
      <c r="M136" s="2">
        <v>30.683333333333337</v>
      </c>
      <c r="N136" s="2">
        <v>5712.4666666666672</v>
      </c>
      <c r="O136" s="2">
        <v>4.3833333333333337</v>
      </c>
      <c r="P136" s="2">
        <v>816.06666666666672</v>
      </c>
    </row>
    <row r="137" spans="1:16" x14ac:dyDescent="0.25">
      <c r="A137" s="59"/>
      <c r="B137" s="4" t="s">
        <v>128</v>
      </c>
      <c r="C137" t="s">
        <v>127</v>
      </c>
      <c r="D137" s="44">
        <v>2106</v>
      </c>
      <c r="E137" s="2">
        <v>40.6</v>
      </c>
      <c r="F137" s="2">
        <v>7123.7833333333328</v>
      </c>
      <c r="G137" s="2">
        <v>5.8</v>
      </c>
      <c r="H137" s="2">
        <v>1017.6833333333333</v>
      </c>
      <c r="I137" s="2">
        <v>39.064516129032263</v>
      </c>
      <c r="J137" s="2">
        <v>6874.677419354839</v>
      </c>
      <c r="K137" s="2">
        <v>5.580645161290323</v>
      </c>
      <c r="L137" s="2">
        <v>982.09677419354841</v>
      </c>
      <c r="M137" s="2">
        <v>29.050000000000004</v>
      </c>
      <c r="N137" s="2">
        <v>5067.8833333333332</v>
      </c>
      <c r="O137" s="2">
        <v>4.1500000000000004</v>
      </c>
      <c r="P137" s="2">
        <v>723.98333333333335</v>
      </c>
    </row>
    <row r="138" spans="1:16" x14ac:dyDescent="0.25">
      <c r="A138" s="59"/>
      <c r="B138" s="4" t="s">
        <v>150</v>
      </c>
      <c r="C138" t="s">
        <v>149</v>
      </c>
      <c r="D138" s="44">
        <v>2006</v>
      </c>
      <c r="E138" s="2">
        <v>3.0333333333333332</v>
      </c>
      <c r="F138" s="2">
        <v>552.06666666666661</v>
      </c>
      <c r="G138" s="2">
        <v>0.43333333333333335</v>
      </c>
      <c r="H138" s="2">
        <v>78.86666666666666</v>
      </c>
      <c r="I138" s="2">
        <v>2.935483870967742</v>
      </c>
      <c r="J138" s="2">
        <v>534.25806451612902</v>
      </c>
      <c r="K138" s="2">
        <v>0.41935483870967744</v>
      </c>
      <c r="L138" s="2">
        <v>76.322580645161295</v>
      </c>
      <c r="M138" s="2"/>
      <c r="N138" s="2"/>
      <c r="O138" s="2"/>
      <c r="P138" s="2"/>
    </row>
    <row r="139" spans="1:16" x14ac:dyDescent="0.25">
      <c r="A139" s="59"/>
      <c r="B139" s="4" t="s">
        <v>371</v>
      </c>
      <c r="C139" t="s">
        <v>370</v>
      </c>
      <c r="D139" s="44">
        <v>2089</v>
      </c>
      <c r="E139" s="2">
        <v>7</v>
      </c>
      <c r="F139" s="2">
        <v>1226.3999999999999</v>
      </c>
      <c r="G139" s="2">
        <v>1</v>
      </c>
      <c r="H139" s="2">
        <v>175.2</v>
      </c>
      <c r="I139" s="2">
        <v>7</v>
      </c>
      <c r="J139" s="2">
        <v>1372</v>
      </c>
      <c r="K139" s="2">
        <v>1</v>
      </c>
      <c r="L139" s="2">
        <v>196</v>
      </c>
      <c r="M139" s="2">
        <v>7</v>
      </c>
      <c r="N139" s="2">
        <v>1232</v>
      </c>
      <c r="O139" s="2">
        <v>1</v>
      </c>
      <c r="P139" s="2">
        <v>176</v>
      </c>
    </row>
    <row r="140" spans="1:16" x14ac:dyDescent="0.25">
      <c r="A140" s="59"/>
      <c r="B140" s="4" t="s">
        <v>280</v>
      </c>
      <c r="C140" t="s">
        <v>279</v>
      </c>
      <c r="D140" s="44">
        <v>2227</v>
      </c>
      <c r="E140" s="2">
        <v>62.18333333333333</v>
      </c>
      <c r="F140" s="2">
        <v>10778.483333333334</v>
      </c>
      <c r="G140" s="2">
        <v>8.8833333333333329</v>
      </c>
      <c r="H140" s="2">
        <v>1539.7833333333333</v>
      </c>
      <c r="I140" s="2">
        <v>61.080645161290327</v>
      </c>
      <c r="J140" s="2">
        <v>10681.435483870968</v>
      </c>
      <c r="K140" s="2">
        <v>8.7258064516129039</v>
      </c>
      <c r="L140" s="2">
        <v>1525.9193548387098</v>
      </c>
      <c r="M140" s="2">
        <v>62.300000000000004</v>
      </c>
      <c r="N140" s="2">
        <v>10655.516666666666</v>
      </c>
      <c r="O140" s="2">
        <v>8.9</v>
      </c>
      <c r="P140" s="2">
        <v>1522.2166666666667</v>
      </c>
    </row>
    <row r="141" spans="1:16" x14ac:dyDescent="0.25">
      <c r="A141" s="59"/>
      <c r="B141" s="4" t="s">
        <v>190</v>
      </c>
      <c r="C141" t="s">
        <v>189</v>
      </c>
      <c r="D141" s="44">
        <v>2174</v>
      </c>
      <c r="E141" s="2">
        <v>14</v>
      </c>
      <c r="F141" s="2">
        <v>2514.4</v>
      </c>
      <c r="G141" s="2">
        <v>2</v>
      </c>
      <c r="H141" s="2">
        <v>359.2</v>
      </c>
      <c r="I141" s="2">
        <v>14</v>
      </c>
      <c r="J141" s="2">
        <v>2674</v>
      </c>
      <c r="K141" s="2">
        <v>2</v>
      </c>
      <c r="L141" s="2">
        <v>382</v>
      </c>
      <c r="M141" s="2">
        <v>15.516666666666667</v>
      </c>
      <c r="N141" s="2">
        <v>2799.2999999999997</v>
      </c>
      <c r="O141" s="2">
        <v>2.2166666666666668</v>
      </c>
      <c r="P141" s="2">
        <v>399.9</v>
      </c>
    </row>
    <row r="142" spans="1:16" x14ac:dyDescent="0.25">
      <c r="A142" s="59"/>
      <c r="B142" s="4" t="s">
        <v>369</v>
      </c>
      <c r="C142" t="s">
        <v>368</v>
      </c>
      <c r="D142" s="44">
        <v>2066</v>
      </c>
      <c r="E142" s="2">
        <v>14.116666666666667</v>
      </c>
      <c r="F142" s="2">
        <v>2434.3666666666668</v>
      </c>
      <c r="G142" s="2">
        <v>2.0166666666666666</v>
      </c>
      <c r="H142" s="2">
        <v>347.76666666666665</v>
      </c>
      <c r="I142" s="2">
        <v>18.967741935483868</v>
      </c>
      <c r="J142" s="2">
        <v>3267.5322580645161</v>
      </c>
      <c r="K142" s="2">
        <v>2.7096774193548385</v>
      </c>
      <c r="L142" s="2">
        <v>466.79032258064518</v>
      </c>
      <c r="M142" s="2">
        <v>14</v>
      </c>
      <c r="N142" s="2">
        <v>2438.1</v>
      </c>
      <c r="O142" s="2">
        <v>2</v>
      </c>
      <c r="P142" s="2">
        <v>348.3</v>
      </c>
    </row>
    <row r="143" spans="1:16" x14ac:dyDescent="0.25">
      <c r="A143" s="59"/>
      <c r="B143" s="4" t="s">
        <v>278</v>
      </c>
      <c r="C143" t="s">
        <v>277</v>
      </c>
      <c r="D143" s="44">
        <v>2248</v>
      </c>
      <c r="E143" s="2">
        <v>62.766666666666666</v>
      </c>
      <c r="F143" s="2">
        <v>11235.699999999999</v>
      </c>
      <c r="G143" s="2">
        <v>8.9666666666666668</v>
      </c>
      <c r="H143" s="2">
        <v>1605.1</v>
      </c>
      <c r="I143" s="2">
        <v>67.064516129032256</v>
      </c>
      <c r="J143" s="2">
        <v>12114.516129032259</v>
      </c>
      <c r="K143" s="2">
        <v>9.5806451612903221</v>
      </c>
      <c r="L143" s="2">
        <v>1730.6451612903227</v>
      </c>
      <c r="M143" s="2">
        <v>58.800000000000004</v>
      </c>
      <c r="N143" s="2">
        <v>10828.300000000001</v>
      </c>
      <c r="O143" s="2">
        <v>8.4</v>
      </c>
      <c r="P143" s="2">
        <v>1546.9</v>
      </c>
    </row>
    <row r="144" spans="1:16" x14ac:dyDescent="0.25">
      <c r="A144" s="59"/>
      <c r="B144" s="4" t="s">
        <v>294</v>
      </c>
      <c r="C144" t="s">
        <v>293</v>
      </c>
      <c r="D144" s="44">
        <v>2039</v>
      </c>
      <c r="E144" s="2">
        <v>21.233333333333334</v>
      </c>
      <c r="F144" s="2">
        <v>4107.8333333333339</v>
      </c>
      <c r="G144" s="2">
        <v>3.0333333333333332</v>
      </c>
      <c r="H144" s="2">
        <v>586.83333333333337</v>
      </c>
      <c r="I144" s="2">
        <v>22.016129032258064</v>
      </c>
      <c r="J144" s="2">
        <v>4120.0645161290322</v>
      </c>
      <c r="K144" s="2">
        <v>3.1451612903225805</v>
      </c>
      <c r="L144" s="2">
        <v>588.58064516129036</v>
      </c>
      <c r="M144" s="2">
        <v>29.75</v>
      </c>
      <c r="N144" s="2">
        <v>5202.75</v>
      </c>
      <c r="O144" s="2">
        <v>4.25</v>
      </c>
      <c r="P144" s="2">
        <v>743.25</v>
      </c>
    </row>
    <row r="145" spans="1:16" x14ac:dyDescent="0.25">
      <c r="A145" s="59"/>
      <c r="B145" s="4" t="s">
        <v>258</v>
      </c>
      <c r="C145" t="s">
        <v>257</v>
      </c>
      <c r="D145" s="44">
        <v>2175</v>
      </c>
      <c r="E145" s="2">
        <v>27.883333333333333</v>
      </c>
      <c r="F145" s="2">
        <v>5120.0333333333328</v>
      </c>
      <c r="G145" s="2">
        <v>3.9833333333333334</v>
      </c>
      <c r="H145" s="2">
        <v>731.43333333333328</v>
      </c>
      <c r="I145" s="2">
        <v>27.887096774193548</v>
      </c>
      <c r="J145" s="2">
        <v>4992.5806451612907</v>
      </c>
      <c r="K145" s="2">
        <v>3.9838709677419355</v>
      </c>
      <c r="L145" s="2">
        <v>713.22580645161293</v>
      </c>
      <c r="M145" s="2">
        <v>42.116666666666667</v>
      </c>
      <c r="N145" s="2">
        <v>7640.5</v>
      </c>
      <c r="O145" s="2">
        <v>6.0166666666666666</v>
      </c>
      <c r="P145" s="2">
        <v>1091.5</v>
      </c>
    </row>
    <row r="146" spans="1:16" x14ac:dyDescent="0.25">
      <c r="A146" s="59"/>
      <c r="B146" s="4" t="s">
        <v>282</v>
      </c>
      <c r="C146" t="s">
        <v>281</v>
      </c>
      <c r="D146" s="44">
        <v>2155</v>
      </c>
      <c r="E146" s="2">
        <v>1.8666666666666667</v>
      </c>
      <c r="F146" s="2">
        <v>255.73333333333332</v>
      </c>
      <c r="G146" s="2">
        <v>0.26666666666666666</v>
      </c>
      <c r="H146" s="2">
        <v>36.533333333333331</v>
      </c>
      <c r="I146" s="2">
        <v>2.032258064516129</v>
      </c>
      <c r="J146" s="2">
        <v>278.41935483870969</v>
      </c>
      <c r="K146" s="2">
        <v>0.29032258064516131</v>
      </c>
      <c r="L146" s="2">
        <v>39.774193548387096</v>
      </c>
      <c r="M146" s="2">
        <v>2.1</v>
      </c>
      <c r="N146" s="2">
        <v>264.59999999999997</v>
      </c>
      <c r="O146" s="2">
        <v>0.3</v>
      </c>
      <c r="P146" s="2">
        <v>37.799999999999997</v>
      </c>
    </row>
    <row r="147" spans="1:16" x14ac:dyDescent="0.25">
      <c r="A147" s="59"/>
      <c r="B147" s="4" t="s">
        <v>302</v>
      </c>
      <c r="C147" t="s">
        <v>301</v>
      </c>
      <c r="D147" s="44">
        <v>2176</v>
      </c>
      <c r="E147" s="2">
        <v>34.65</v>
      </c>
      <c r="F147" s="2">
        <v>6761.3</v>
      </c>
      <c r="G147" s="2">
        <v>4.95</v>
      </c>
      <c r="H147" s="2">
        <v>965.9</v>
      </c>
      <c r="I147" s="2">
        <v>30.596774193548388</v>
      </c>
      <c r="J147" s="2">
        <v>6027.4516129032263</v>
      </c>
      <c r="K147" s="2">
        <v>4.370967741935484</v>
      </c>
      <c r="L147" s="2">
        <v>861.06451612903231</v>
      </c>
      <c r="M147" s="2">
        <v>34.883333333333333</v>
      </c>
      <c r="N147" s="2">
        <v>6524.4666666666672</v>
      </c>
      <c r="O147" s="2">
        <v>4.9833333333333334</v>
      </c>
      <c r="P147" s="2">
        <v>932.06666666666672</v>
      </c>
    </row>
    <row r="148" spans="1:16" x14ac:dyDescent="0.25">
      <c r="A148" s="59"/>
      <c r="B148" s="4" t="s">
        <v>313</v>
      </c>
      <c r="C148" t="s">
        <v>312</v>
      </c>
      <c r="D148" s="44">
        <v>2027</v>
      </c>
      <c r="E148" s="2">
        <v>8.8666666666666671</v>
      </c>
      <c r="F148" s="2">
        <v>1586.6666666666665</v>
      </c>
      <c r="G148" s="2">
        <v>1.2666666666666666</v>
      </c>
      <c r="H148" s="2">
        <v>226.66666666666666</v>
      </c>
      <c r="I148" s="2">
        <v>6.209677419354839</v>
      </c>
      <c r="J148" s="2">
        <v>1117.741935483871</v>
      </c>
      <c r="K148" s="2">
        <v>0.88709677419354838</v>
      </c>
      <c r="L148" s="2">
        <v>159.67741935483872</v>
      </c>
      <c r="M148" s="2">
        <v>14.933333333333334</v>
      </c>
      <c r="N148" s="2">
        <v>2722.7666666666664</v>
      </c>
      <c r="O148" s="2">
        <v>2.1333333333333333</v>
      </c>
      <c r="P148" s="2">
        <v>388.96666666666664</v>
      </c>
    </row>
    <row r="149" spans="1:16" x14ac:dyDescent="0.25">
      <c r="A149" s="59"/>
      <c r="B149" s="4" t="s">
        <v>321</v>
      </c>
      <c r="C149" t="s">
        <v>320</v>
      </c>
      <c r="D149" s="44">
        <v>2087</v>
      </c>
      <c r="E149" s="2">
        <v>6.0666666666666664</v>
      </c>
      <c r="F149" s="2">
        <v>967.63333333333321</v>
      </c>
      <c r="G149" s="2">
        <v>0.8666666666666667</v>
      </c>
      <c r="H149" s="2">
        <v>138.23333333333332</v>
      </c>
      <c r="I149" s="2">
        <v>5.9838709677419359</v>
      </c>
      <c r="J149" s="2">
        <v>956.9677419354839</v>
      </c>
      <c r="K149" s="2">
        <v>0.85483870967741937</v>
      </c>
      <c r="L149" s="2">
        <v>136.70967741935485</v>
      </c>
      <c r="M149" s="2">
        <v>11.9</v>
      </c>
      <c r="N149" s="2">
        <v>1945.2999999999997</v>
      </c>
      <c r="O149" s="2">
        <v>1.7</v>
      </c>
      <c r="P149" s="2">
        <v>277.89999999999998</v>
      </c>
    </row>
    <row r="150" spans="1:16" x14ac:dyDescent="0.25">
      <c r="A150" s="59"/>
      <c r="B150" s="4" t="s">
        <v>192</v>
      </c>
      <c r="C150" t="s">
        <v>191</v>
      </c>
      <c r="D150" s="44">
        <v>2070</v>
      </c>
      <c r="E150" s="2">
        <v>2.1</v>
      </c>
      <c r="F150" s="2">
        <v>287.7</v>
      </c>
      <c r="G150" s="2">
        <v>0.3</v>
      </c>
      <c r="H150" s="2">
        <v>41.1</v>
      </c>
      <c r="I150" s="2">
        <v>2.032258064516129</v>
      </c>
      <c r="J150" s="2">
        <v>278.41935483870969</v>
      </c>
      <c r="K150" s="2">
        <v>0.29032258064516131</v>
      </c>
      <c r="L150" s="2">
        <v>39.774193548387096</v>
      </c>
      <c r="M150" s="2">
        <v>1.8666666666666667</v>
      </c>
      <c r="N150" s="2">
        <v>235.20000000000002</v>
      </c>
      <c r="O150" s="2">
        <v>0.26666666666666666</v>
      </c>
      <c r="P150" s="2">
        <v>33.6</v>
      </c>
    </row>
    <row r="151" spans="1:16" x14ac:dyDescent="0.25">
      <c r="A151" s="59"/>
      <c r="B151" s="4" t="s">
        <v>450</v>
      </c>
      <c r="C151" t="s">
        <v>449</v>
      </c>
      <c r="D151" s="44">
        <v>2034</v>
      </c>
      <c r="E151" s="2">
        <v>1.9833333333333334</v>
      </c>
      <c r="F151" s="2">
        <v>309.40000000000003</v>
      </c>
      <c r="G151" s="2">
        <v>0.28333333333333333</v>
      </c>
      <c r="H151" s="2">
        <v>44.2</v>
      </c>
      <c r="I151" s="2">
        <v>0.11290322580645161</v>
      </c>
      <c r="J151" s="2">
        <v>17.612903225806452</v>
      </c>
      <c r="K151" s="2">
        <v>1.6129032258064516E-2</v>
      </c>
      <c r="L151" s="2">
        <v>2.5161290322580645</v>
      </c>
      <c r="M151" s="2">
        <v>1.9833333333333334</v>
      </c>
      <c r="N151" s="2">
        <v>309.40000000000003</v>
      </c>
      <c r="O151" s="2">
        <v>0.28333333333333333</v>
      </c>
      <c r="P151" s="2">
        <v>44.2</v>
      </c>
    </row>
    <row r="152" spans="1:16" x14ac:dyDescent="0.25">
      <c r="A152" s="59"/>
      <c r="B152" s="4" t="s">
        <v>361</v>
      </c>
      <c r="C152" t="s">
        <v>360</v>
      </c>
      <c r="D152" s="44">
        <v>2120</v>
      </c>
      <c r="E152" s="2">
        <v>1.8666666666666667</v>
      </c>
      <c r="F152" s="2">
        <v>255.73333333333332</v>
      </c>
      <c r="G152" s="2">
        <v>0.26666666666666666</v>
      </c>
      <c r="H152" s="2">
        <v>36.533333333333331</v>
      </c>
      <c r="I152" s="2">
        <v>2.032258064516129</v>
      </c>
      <c r="J152" s="2">
        <v>278.41935483870969</v>
      </c>
      <c r="K152" s="2">
        <v>0.29032258064516131</v>
      </c>
      <c r="L152" s="2">
        <v>39.774193548387096</v>
      </c>
      <c r="M152" s="2">
        <v>2.1</v>
      </c>
      <c r="N152" s="2">
        <v>264.59999999999997</v>
      </c>
      <c r="O152" s="2">
        <v>0.3</v>
      </c>
      <c r="P152" s="2">
        <v>37.799999999999997</v>
      </c>
    </row>
    <row r="153" spans="1:16" x14ac:dyDescent="0.25">
      <c r="A153" s="59"/>
      <c r="B153" s="4" t="s">
        <v>405</v>
      </c>
      <c r="C153" t="s">
        <v>404</v>
      </c>
      <c r="D153" s="44">
        <v>2239</v>
      </c>
      <c r="E153" s="2">
        <v>14</v>
      </c>
      <c r="F153" s="2">
        <v>1904</v>
      </c>
      <c r="G153" s="2">
        <v>2</v>
      </c>
      <c r="H153" s="2">
        <v>272</v>
      </c>
      <c r="I153" s="2">
        <v>7</v>
      </c>
      <c r="J153" s="2">
        <v>1277.1612903225805</v>
      </c>
      <c r="K153" s="2">
        <v>1</v>
      </c>
      <c r="L153" s="2">
        <v>182.45161290322579</v>
      </c>
      <c r="M153" s="2">
        <v>7</v>
      </c>
      <c r="N153" s="2">
        <v>1176</v>
      </c>
      <c r="O153" s="2">
        <v>1</v>
      </c>
      <c r="P153" s="2">
        <v>168</v>
      </c>
    </row>
    <row r="154" spans="1:16" x14ac:dyDescent="0.25">
      <c r="A154" s="59"/>
      <c r="B154" s="4" t="s">
        <v>430</v>
      </c>
      <c r="C154" t="s">
        <v>429</v>
      </c>
      <c r="D154" s="44">
        <v>2232</v>
      </c>
      <c r="E154" s="2">
        <v>3.0333333333333332</v>
      </c>
      <c r="F154" s="2">
        <v>546</v>
      </c>
      <c r="G154" s="2">
        <v>0.43333333333333335</v>
      </c>
      <c r="H154" s="2">
        <v>78</v>
      </c>
      <c r="I154" s="2"/>
      <c r="J154" s="2"/>
      <c r="K154" s="2"/>
      <c r="L154" s="2"/>
      <c r="M154" s="2"/>
      <c r="N154" s="2"/>
      <c r="O154" s="2"/>
      <c r="P154" s="2"/>
    </row>
    <row r="155" spans="1:16" ht="15.75" thickBot="1" x14ac:dyDescent="0.3">
      <c r="A155" s="150"/>
      <c r="B155" s="4" t="s">
        <v>432</v>
      </c>
      <c r="C155" t="s">
        <v>431</v>
      </c>
      <c r="D155" s="44">
        <v>2145</v>
      </c>
      <c r="E155" s="2"/>
      <c r="F155" s="2"/>
      <c r="G155" s="2"/>
      <c r="H155" s="2"/>
      <c r="I155" s="2">
        <v>0.22580645161290322</v>
      </c>
      <c r="J155" s="2">
        <v>42.677419354838712</v>
      </c>
      <c r="K155" s="2">
        <v>3.2258064516129031E-2</v>
      </c>
      <c r="L155" s="2">
        <v>6.096774193548387</v>
      </c>
      <c r="M155" s="2"/>
      <c r="N155" s="2"/>
      <c r="O155" s="2"/>
      <c r="P155" s="2"/>
    </row>
    <row r="156" spans="1:16" ht="15.75" thickBot="1" x14ac:dyDescent="0.3">
      <c r="A156" s="14" t="s">
        <v>477</v>
      </c>
      <c r="B156" s="15"/>
      <c r="C156" s="103"/>
      <c r="D156" s="118"/>
      <c r="E156" s="16">
        <v>360.61666666666673</v>
      </c>
      <c r="F156" s="16">
        <v>63752.733333333323</v>
      </c>
      <c r="G156" s="16">
        <v>51.516666666666659</v>
      </c>
      <c r="H156" s="16">
        <v>9107.5333333333347</v>
      </c>
      <c r="I156" s="16">
        <v>352.14516129032273</v>
      </c>
      <c r="J156" s="16">
        <v>63284.516129032265</v>
      </c>
      <c r="K156" s="16">
        <v>50.306451612903224</v>
      </c>
      <c r="L156" s="16">
        <v>9040.645161290322</v>
      </c>
      <c r="M156" s="16">
        <v>371.11666666666673</v>
      </c>
      <c r="N156" s="16">
        <v>65737.46666666666</v>
      </c>
      <c r="O156" s="16">
        <v>53.016666666666659</v>
      </c>
      <c r="P156" s="18">
        <v>9391.0666666666675</v>
      </c>
    </row>
    <row r="157" spans="1:16" x14ac:dyDescent="0.25">
      <c r="A157" s="59" t="s">
        <v>478</v>
      </c>
      <c r="B157" s="4" t="s">
        <v>389</v>
      </c>
      <c r="C157" t="s">
        <v>388</v>
      </c>
      <c r="D157" s="44">
        <v>5356</v>
      </c>
      <c r="E157" s="2">
        <v>5.1333333333333329</v>
      </c>
      <c r="F157" s="2">
        <v>1632.3999999999999</v>
      </c>
      <c r="G157" s="2">
        <v>0.73333333333333328</v>
      </c>
      <c r="H157" s="2">
        <v>233.2</v>
      </c>
      <c r="I157" s="2">
        <v>4.967741935483871</v>
      </c>
      <c r="J157" s="2">
        <v>1579.741935483871</v>
      </c>
      <c r="K157" s="2">
        <v>0.70967741935483875</v>
      </c>
      <c r="L157" s="2">
        <v>225.67741935483872</v>
      </c>
      <c r="M157" s="2">
        <v>5.1333333333333329</v>
      </c>
      <c r="N157" s="2">
        <v>1552.1333333333332</v>
      </c>
      <c r="O157" s="2">
        <v>0.73333333333333328</v>
      </c>
      <c r="P157" s="2">
        <v>221.73333333333332</v>
      </c>
    </row>
    <row r="158" spans="1:16" x14ac:dyDescent="0.25">
      <c r="A158" s="59"/>
      <c r="B158" s="4" t="s">
        <v>395</v>
      </c>
      <c r="C158" t="s">
        <v>394</v>
      </c>
      <c r="D158" s="44">
        <v>5584</v>
      </c>
      <c r="E158" s="2">
        <v>6.3</v>
      </c>
      <c r="F158" s="2">
        <v>1866.2000000000003</v>
      </c>
      <c r="G158" s="2">
        <v>0.9</v>
      </c>
      <c r="H158" s="2">
        <v>266.60000000000002</v>
      </c>
      <c r="I158" s="2">
        <v>5.870967741935484</v>
      </c>
      <c r="J158" s="2">
        <v>1745.0322580645161</v>
      </c>
      <c r="K158" s="2">
        <v>0.83870967741935487</v>
      </c>
      <c r="L158" s="2">
        <v>249.29032258064515</v>
      </c>
      <c r="M158" s="2">
        <v>6.5333333333333332</v>
      </c>
      <c r="N158" s="2">
        <v>1880.4333333333334</v>
      </c>
      <c r="O158" s="2">
        <v>0.93333333333333335</v>
      </c>
      <c r="P158" s="2">
        <v>268.63333333333333</v>
      </c>
    </row>
    <row r="159" spans="1:16" x14ac:dyDescent="0.25">
      <c r="A159" s="59"/>
      <c r="B159" s="4" t="s">
        <v>210</v>
      </c>
      <c r="C159" t="s">
        <v>209</v>
      </c>
      <c r="D159" s="44">
        <v>2762</v>
      </c>
      <c r="E159" s="2">
        <v>35</v>
      </c>
      <c r="F159" s="2">
        <v>8288</v>
      </c>
      <c r="G159" s="2">
        <v>5</v>
      </c>
      <c r="H159" s="2">
        <v>1184</v>
      </c>
      <c r="I159" s="2">
        <v>35</v>
      </c>
      <c r="J159" s="2">
        <v>8288</v>
      </c>
      <c r="K159" s="2">
        <v>5</v>
      </c>
      <c r="L159" s="2">
        <v>1184</v>
      </c>
      <c r="M159" s="2">
        <v>33.6</v>
      </c>
      <c r="N159" s="2">
        <v>7898.8000000000011</v>
      </c>
      <c r="O159" s="2">
        <v>4.8</v>
      </c>
      <c r="P159" s="2">
        <v>1128.4000000000001</v>
      </c>
    </row>
    <row r="160" spans="1:16" x14ac:dyDescent="0.25">
      <c r="A160" s="59"/>
      <c r="B160" s="4" t="s">
        <v>419</v>
      </c>
      <c r="C160" t="s">
        <v>418</v>
      </c>
      <c r="D160" s="44">
        <v>6004</v>
      </c>
      <c r="E160" s="2">
        <v>4.8999999999999995</v>
      </c>
      <c r="F160" s="2">
        <v>1425.8999999999999</v>
      </c>
      <c r="G160" s="2">
        <v>0.7</v>
      </c>
      <c r="H160" s="2">
        <v>203.7</v>
      </c>
      <c r="I160" s="2">
        <v>5.193548387096774</v>
      </c>
      <c r="J160" s="2">
        <v>1511.3225806451612</v>
      </c>
      <c r="K160" s="2">
        <v>0.74193548387096775</v>
      </c>
      <c r="L160" s="2">
        <v>215.90322580645162</v>
      </c>
      <c r="M160" s="2">
        <v>3.9666666666666668</v>
      </c>
      <c r="N160" s="2">
        <v>1154.3</v>
      </c>
      <c r="O160" s="2">
        <v>0.56666666666666665</v>
      </c>
      <c r="P160" s="2">
        <v>164.9</v>
      </c>
    </row>
    <row r="161" spans="1:16" x14ac:dyDescent="0.25">
      <c r="A161" s="59"/>
      <c r="B161" s="4" t="s">
        <v>232</v>
      </c>
      <c r="C161" t="s">
        <v>231</v>
      </c>
      <c r="D161" s="44">
        <v>2717</v>
      </c>
      <c r="E161" s="2">
        <v>7</v>
      </c>
      <c r="F161" s="2">
        <v>1225</v>
      </c>
      <c r="G161" s="2">
        <v>1</v>
      </c>
      <c r="H161" s="2">
        <v>175</v>
      </c>
      <c r="I161" s="2">
        <v>7</v>
      </c>
      <c r="J161" s="2">
        <v>1225</v>
      </c>
      <c r="K161" s="2">
        <v>1</v>
      </c>
      <c r="L161" s="2">
        <v>175</v>
      </c>
      <c r="M161" s="2">
        <v>7</v>
      </c>
      <c r="N161" s="2">
        <v>1225</v>
      </c>
      <c r="O161" s="2">
        <v>1</v>
      </c>
      <c r="P161" s="2">
        <v>175</v>
      </c>
    </row>
    <row r="162" spans="1:16" x14ac:dyDescent="0.25">
      <c r="A162" s="59"/>
      <c r="B162" s="4" t="s">
        <v>448</v>
      </c>
      <c r="C162" t="s">
        <v>447</v>
      </c>
      <c r="D162" s="44">
        <v>5253</v>
      </c>
      <c r="E162" s="2">
        <v>5.1333333333333329</v>
      </c>
      <c r="F162" s="2">
        <v>1704.2666666666667</v>
      </c>
      <c r="G162" s="2">
        <v>0.73333333333333328</v>
      </c>
      <c r="H162" s="2">
        <v>243.46666666666667</v>
      </c>
      <c r="I162" s="2">
        <v>4.967741935483871</v>
      </c>
      <c r="J162" s="2">
        <v>1635.741935483871</v>
      </c>
      <c r="K162" s="2">
        <v>0.70967741935483875</v>
      </c>
      <c r="L162" s="2">
        <v>233.67741935483872</v>
      </c>
      <c r="M162" s="2">
        <v>3.9666666666666668</v>
      </c>
      <c r="N162" s="2">
        <v>1316.9333333333334</v>
      </c>
      <c r="O162" s="2">
        <v>0.56666666666666665</v>
      </c>
      <c r="P162" s="2">
        <v>188.13333333333333</v>
      </c>
    </row>
    <row r="163" spans="1:16" x14ac:dyDescent="0.25">
      <c r="A163" s="59"/>
      <c r="B163" s="4" t="s">
        <v>399</v>
      </c>
      <c r="C163" t="s">
        <v>398</v>
      </c>
      <c r="D163" s="44">
        <v>5230</v>
      </c>
      <c r="E163" s="2">
        <v>14</v>
      </c>
      <c r="F163" s="2">
        <v>4123</v>
      </c>
      <c r="G163" s="2">
        <v>2</v>
      </c>
      <c r="H163" s="2">
        <v>589</v>
      </c>
      <c r="I163" s="2">
        <v>14</v>
      </c>
      <c r="J163" s="2">
        <v>4123</v>
      </c>
      <c r="K163" s="2">
        <v>2</v>
      </c>
      <c r="L163" s="2">
        <v>589</v>
      </c>
      <c r="M163" s="2">
        <v>14</v>
      </c>
      <c r="N163" s="2">
        <v>4123</v>
      </c>
      <c r="O163" s="2">
        <v>2</v>
      </c>
      <c r="P163" s="2">
        <v>589</v>
      </c>
    </row>
    <row r="164" spans="1:16" x14ac:dyDescent="0.25">
      <c r="A164" s="59"/>
      <c r="B164" s="4" t="s">
        <v>238</v>
      </c>
      <c r="C164" t="s">
        <v>237</v>
      </c>
      <c r="D164" s="44">
        <v>2818</v>
      </c>
      <c r="E164" s="2">
        <v>7</v>
      </c>
      <c r="F164" s="2">
        <v>1225</v>
      </c>
      <c r="G164" s="2">
        <v>1</v>
      </c>
      <c r="H164" s="2">
        <v>175</v>
      </c>
      <c r="I164" s="2">
        <v>7</v>
      </c>
      <c r="J164" s="2">
        <v>1225</v>
      </c>
      <c r="K164" s="2">
        <v>1</v>
      </c>
      <c r="L164" s="2">
        <v>175</v>
      </c>
      <c r="M164" s="2">
        <v>7</v>
      </c>
      <c r="N164" s="2">
        <v>1225</v>
      </c>
      <c r="O164" s="2">
        <v>1</v>
      </c>
      <c r="P164" s="2">
        <v>175</v>
      </c>
    </row>
    <row r="165" spans="1:16" x14ac:dyDescent="0.25">
      <c r="A165" s="59"/>
      <c r="B165" s="4" t="s">
        <v>224</v>
      </c>
      <c r="C165" t="s">
        <v>223</v>
      </c>
      <c r="D165" s="44">
        <v>2695</v>
      </c>
      <c r="E165" s="2">
        <v>20.3</v>
      </c>
      <c r="F165" s="2">
        <v>4273.5</v>
      </c>
      <c r="G165" s="2">
        <v>2.9</v>
      </c>
      <c r="H165" s="2">
        <v>610.5</v>
      </c>
      <c r="I165" s="2">
        <v>14</v>
      </c>
      <c r="J165" s="2">
        <v>2698.7258064516132</v>
      </c>
      <c r="K165" s="2">
        <v>2</v>
      </c>
      <c r="L165" s="2">
        <v>385.53225806451616</v>
      </c>
      <c r="M165" s="2">
        <v>21</v>
      </c>
      <c r="N165" s="2">
        <v>3773</v>
      </c>
      <c r="O165" s="2">
        <v>3</v>
      </c>
      <c r="P165" s="2">
        <v>539</v>
      </c>
    </row>
    <row r="166" spans="1:16" x14ac:dyDescent="0.25">
      <c r="A166" s="59"/>
      <c r="B166" s="4" t="s">
        <v>407</v>
      </c>
      <c r="C166" t="s">
        <v>406</v>
      </c>
      <c r="D166" s="44">
        <v>2917</v>
      </c>
      <c r="E166" s="2">
        <v>5.0166666666666666</v>
      </c>
      <c r="F166" s="2">
        <v>824.13333333333333</v>
      </c>
      <c r="G166" s="2">
        <v>0.71666666666666667</v>
      </c>
      <c r="H166" s="2">
        <v>117.73333333333333</v>
      </c>
      <c r="I166" s="2">
        <v>5.080645161290323</v>
      </c>
      <c r="J166" s="2">
        <v>835.25806451612902</v>
      </c>
      <c r="K166" s="2">
        <v>0.72580645161290325</v>
      </c>
      <c r="L166" s="2">
        <v>119.3225806451613</v>
      </c>
      <c r="M166" s="2">
        <v>3.9666666666666668</v>
      </c>
      <c r="N166" s="2">
        <v>634.66666666666674</v>
      </c>
      <c r="O166" s="2">
        <v>0.56666666666666665</v>
      </c>
      <c r="P166" s="2">
        <v>90.666666666666671</v>
      </c>
    </row>
    <row r="167" spans="1:16" ht="15.75" thickBot="1" x14ac:dyDescent="0.3">
      <c r="A167" s="150"/>
      <c r="B167" s="4" t="s">
        <v>454</v>
      </c>
      <c r="C167" t="s">
        <v>453</v>
      </c>
      <c r="D167" s="44">
        <v>5714</v>
      </c>
      <c r="E167" s="2">
        <v>2.1</v>
      </c>
      <c r="F167" s="2">
        <v>633.26666666666665</v>
      </c>
      <c r="G167" s="2">
        <v>0.3</v>
      </c>
      <c r="H167" s="2">
        <v>90.466666666666669</v>
      </c>
      <c r="I167" s="2">
        <v>1.8064516129032258</v>
      </c>
      <c r="J167" s="2">
        <v>560.90322580645159</v>
      </c>
      <c r="K167" s="2">
        <v>0.25806451612903225</v>
      </c>
      <c r="L167" s="2">
        <v>80.129032258064512</v>
      </c>
      <c r="M167" s="2">
        <v>1.6333333333333333</v>
      </c>
      <c r="N167" s="2">
        <v>512.86666666666667</v>
      </c>
      <c r="O167" s="2">
        <v>0.23333333333333334</v>
      </c>
      <c r="P167" s="2">
        <v>73.266666666666666</v>
      </c>
    </row>
    <row r="168" spans="1:16" ht="15.75" thickBot="1" x14ac:dyDescent="0.3">
      <c r="A168" s="58" t="s">
        <v>479</v>
      </c>
      <c r="B168" s="34"/>
      <c r="C168" s="156"/>
      <c r="D168" s="154"/>
      <c r="E168" s="143">
        <v>111.88333333333333</v>
      </c>
      <c r="F168" s="143">
        <v>27220.666666666668</v>
      </c>
      <c r="G168" s="143">
        <v>15.983333333333333</v>
      </c>
      <c r="H168" s="143">
        <v>3888.6666666666665</v>
      </c>
      <c r="I168" s="143">
        <v>104.88709677419355</v>
      </c>
      <c r="J168" s="143">
        <v>25427.72580645161</v>
      </c>
      <c r="K168" s="143">
        <v>14.983870967741936</v>
      </c>
      <c r="L168" s="143">
        <v>3632.5322580645161</v>
      </c>
      <c r="M168" s="143">
        <v>107.80000000000001</v>
      </c>
      <c r="N168" s="143">
        <v>25296.133333333335</v>
      </c>
      <c r="O168" s="143">
        <v>15.399999999999999</v>
      </c>
      <c r="P168" s="157">
        <v>3613.7333333333336</v>
      </c>
    </row>
    <row r="169" spans="1:16" ht="15.75" thickBot="1" x14ac:dyDescent="0.3">
      <c r="A169" s="14" t="s">
        <v>71</v>
      </c>
      <c r="B169" s="15"/>
      <c r="C169" s="14"/>
      <c r="D169" s="45"/>
      <c r="E169" s="158">
        <v>3958.8500000000004</v>
      </c>
      <c r="F169" s="158">
        <v>681792.8833333326</v>
      </c>
      <c r="G169" s="158">
        <v>565.54999999999984</v>
      </c>
      <c r="H169" s="158">
        <v>97398.98333333341</v>
      </c>
      <c r="I169" s="158">
        <v>3988.3064516129029</v>
      </c>
      <c r="J169" s="158">
        <v>689110.37096774206</v>
      </c>
      <c r="K169" s="158">
        <v>569.75806451612959</v>
      </c>
      <c r="L169" s="158">
        <v>98444.338709677395</v>
      </c>
      <c r="M169" s="158">
        <v>3897.9499999999966</v>
      </c>
      <c r="N169" s="158">
        <v>664455.28333333333</v>
      </c>
      <c r="O169" s="158">
        <v>556.85000000000036</v>
      </c>
      <c r="P169" s="159">
        <v>94922.183333333393</v>
      </c>
    </row>
  </sheetData>
  <mergeCells count="6">
    <mergeCell ref="A5:B5"/>
    <mergeCell ref="E4:H4"/>
    <mergeCell ref="I4:L4"/>
    <mergeCell ref="M4:P4"/>
    <mergeCell ref="A4:B4"/>
    <mergeCell ref="C4:D4"/>
  </mergeCells>
  <phoneticPr fontId="1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203CB-A5CF-4AC8-9604-898A86FFB69A}">
  <dimension ref="A1:O186"/>
  <sheetViews>
    <sheetView topLeftCell="A149" workbookViewId="0">
      <selection activeCell="D190" sqref="D190"/>
    </sheetView>
  </sheetViews>
  <sheetFormatPr defaultRowHeight="15" x14ac:dyDescent="0.25"/>
  <cols>
    <col min="1" max="1" width="31.28515625" bestFit="1" customWidth="1"/>
    <col min="2" max="2" width="8" bestFit="1" customWidth="1"/>
    <col min="3" max="15" width="13.7109375" bestFit="1" customWidth="1"/>
  </cols>
  <sheetData>
    <row r="1" spans="1:15" ht="18.75" x14ac:dyDescent="0.3">
      <c r="A1" s="21" t="s">
        <v>463</v>
      </c>
      <c r="O1" s="91">
        <v>45444</v>
      </c>
    </row>
    <row r="2" spans="1:15" x14ac:dyDescent="0.25">
      <c r="A2" s="22" t="s">
        <v>464</v>
      </c>
    </row>
    <row r="4" spans="1:15" ht="15.75" thickBot="1" x14ac:dyDescent="0.3"/>
    <row r="5" spans="1:15" ht="15.75" thickBot="1" x14ac:dyDescent="0.3">
      <c r="A5" s="13" t="s">
        <v>4</v>
      </c>
      <c r="B5" s="10"/>
      <c r="C5" s="76" t="s">
        <v>522</v>
      </c>
      <c r="D5" s="13"/>
      <c r="E5" s="13"/>
      <c r="F5" s="13"/>
      <c r="G5" s="13"/>
      <c r="H5" s="13"/>
      <c r="I5" s="13"/>
      <c r="J5" s="13"/>
      <c r="K5" s="57"/>
      <c r="L5" s="57"/>
      <c r="M5" s="57"/>
      <c r="N5" s="57"/>
      <c r="O5" s="75"/>
    </row>
    <row r="6" spans="1:15" ht="15.75" thickBot="1" x14ac:dyDescent="0.3">
      <c r="A6" s="13" t="s">
        <v>106</v>
      </c>
      <c r="B6" s="146" t="s">
        <v>89</v>
      </c>
      <c r="C6" s="149">
        <v>45078</v>
      </c>
      <c r="D6" s="147">
        <v>45108</v>
      </c>
      <c r="E6" s="147">
        <v>45139</v>
      </c>
      <c r="F6" s="147">
        <v>45170</v>
      </c>
      <c r="G6" s="147">
        <v>45200</v>
      </c>
      <c r="H6" s="147">
        <v>45231</v>
      </c>
      <c r="I6" s="147">
        <v>45261</v>
      </c>
      <c r="J6" s="147">
        <v>45292</v>
      </c>
      <c r="K6" s="147">
        <v>45323</v>
      </c>
      <c r="L6" s="147">
        <v>45352</v>
      </c>
      <c r="M6" s="147">
        <v>45383</v>
      </c>
      <c r="N6" s="147">
        <v>45413</v>
      </c>
      <c r="O6" s="148">
        <v>45444</v>
      </c>
    </row>
    <row r="7" spans="1:15" x14ac:dyDescent="0.25">
      <c r="A7" s="150" t="s">
        <v>109</v>
      </c>
      <c r="B7" s="44" t="s">
        <v>110</v>
      </c>
      <c r="C7" s="2">
        <v>382.2</v>
      </c>
      <c r="D7" s="2">
        <v>369.87096774193549</v>
      </c>
      <c r="E7" s="2">
        <v>353.83870967741933</v>
      </c>
      <c r="F7" s="2">
        <v>383.59999999999997</v>
      </c>
      <c r="G7" s="2">
        <v>433.09677419354836</v>
      </c>
      <c r="H7" s="2">
        <v>415.56666666666666</v>
      </c>
      <c r="I7" s="2">
        <v>402.16129032258067</v>
      </c>
      <c r="J7" s="2">
        <v>402.16129032258067</v>
      </c>
      <c r="K7" s="2">
        <v>429.89655172413796</v>
      </c>
      <c r="L7" s="2">
        <v>402.16129032258067</v>
      </c>
      <c r="M7" s="2">
        <v>415.56666666666666</v>
      </c>
      <c r="N7" s="2">
        <v>402.16129032258067</v>
      </c>
      <c r="O7" s="2">
        <v>415.56666666666666</v>
      </c>
    </row>
    <row r="8" spans="1:15" x14ac:dyDescent="0.25">
      <c r="A8" s="150" t="s">
        <v>111</v>
      </c>
      <c r="B8" s="44" t="s">
        <v>112</v>
      </c>
      <c r="C8" s="2">
        <v>6132.4666666666672</v>
      </c>
      <c r="D8" s="2">
        <v>6375.645161290322</v>
      </c>
      <c r="E8" s="2">
        <v>6472.2903225806449</v>
      </c>
      <c r="F8" s="2">
        <v>6196.6333333333332</v>
      </c>
      <c r="G8" s="2">
        <v>6788.4193548387093</v>
      </c>
      <c r="H8" s="2">
        <v>6546.1666666666661</v>
      </c>
      <c r="I8" s="2">
        <v>6605.9677419354839</v>
      </c>
      <c r="J8" s="2">
        <v>5415.9677419354839</v>
      </c>
      <c r="K8" s="2">
        <v>5103.2413793103451</v>
      </c>
      <c r="L8" s="2">
        <v>7132.7741935483873</v>
      </c>
      <c r="M8" s="2">
        <v>6485.9666666666672</v>
      </c>
      <c r="N8" s="2">
        <v>6987.8064516129034</v>
      </c>
      <c r="O8" s="2">
        <v>7111.0666666666666</v>
      </c>
    </row>
    <row r="9" spans="1:15" x14ac:dyDescent="0.25">
      <c r="A9" s="150" t="s">
        <v>113</v>
      </c>
      <c r="B9" s="44" t="s">
        <v>114</v>
      </c>
      <c r="C9" s="2">
        <v>1169</v>
      </c>
      <c r="D9" s="2">
        <v>1116.6129032258066</v>
      </c>
      <c r="E9" s="2">
        <v>1044.3548387096773</v>
      </c>
      <c r="F9" s="2">
        <v>1127.9333333333334</v>
      </c>
      <c r="G9" s="2">
        <v>1156.3548387096773</v>
      </c>
      <c r="H9" s="2">
        <v>1109.2666666666667</v>
      </c>
      <c r="I9" s="2">
        <v>1102.1612903225805</v>
      </c>
      <c r="J9" s="2">
        <v>1102.1612903225805</v>
      </c>
      <c r="K9" s="2">
        <v>1113</v>
      </c>
      <c r="L9" s="2">
        <v>1037.1290322580644</v>
      </c>
      <c r="M9" s="2">
        <v>1064.4666666666667</v>
      </c>
      <c r="N9" s="2">
        <v>1084.0967741935483</v>
      </c>
      <c r="O9" s="2">
        <v>1150.3333333333335</v>
      </c>
    </row>
    <row r="10" spans="1:15" x14ac:dyDescent="0.25">
      <c r="A10" s="150" t="s">
        <v>388</v>
      </c>
      <c r="B10" s="44" t="s">
        <v>389</v>
      </c>
      <c r="C10" s="2">
        <v>1552.1333333333332</v>
      </c>
      <c r="D10" s="2">
        <v>1492.3548387096773</v>
      </c>
      <c r="E10" s="2">
        <v>1492.3548387096773</v>
      </c>
      <c r="F10" s="2">
        <v>1201.2</v>
      </c>
      <c r="G10" s="2">
        <v>1410.8387096774195</v>
      </c>
      <c r="H10" s="2">
        <v>854.23333333333335</v>
      </c>
      <c r="I10" s="2">
        <v>807.25806451612902</v>
      </c>
      <c r="J10" s="2">
        <v>1177.5806451612902</v>
      </c>
      <c r="K10" s="2">
        <v>862.93103448275861</v>
      </c>
      <c r="L10" s="2">
        <v>816.96774193548379</v>
      </c>
      <c r="M10" s="2">
        <v>1558.2</v>
      </c>
      <c r="N10" s="2">
        <v>1579.741935483871</v>
      </c>
      <c r="O10" s="2">
        <v>1632.3999999999999</v>
      </c>
    </row>
    <row r="11" spans="1:15" x14ac:dyDescent="0.25">
      <c r="A11" s="150" t="s">
        <v>115</v>
      </c>
      <c r="B11" s="44" t="s">
        <v>116</v>
      </c>
      <c r="C11" s="2">
        <v>336.11666666666667</v>
      </c>
      <c r="D11" s="2">
        <v>323.12903225806451</v>
      </c>
      <c r="E11" s="2">
        <v>289.37096774193549</v>
      </c>
      <c r="F11" s="2">
        <v>336.11666666666667</v>
      </c>
      <c r="G11" s="2">
        <v>333.85483870967744</v>
      </c>
      <c r="H11" s="2">
        <v>316.75</v>
      </c>
      <c r="I11" s="2">
        <v>397.64516129032256</v>
      </c>
      <c r="J11" s="2">
        <v>312.9677419354839</v>
      </c>
      <c r="K11" s="2">
        <v>334.55172413793105</v>
      </c>
      <c r="L11" s="2">
        <v>501.06451612903226</v>
      </c>
      <c r="M11" s="2">
        <v>399.81666666666666</v>
      </c>
      <c r="N11" s="2">
        <v>344.58064516129031</v>
      </c>
      <c r="O11" s="2">
        <v>347.2</v>
      </c>
    </row>
    <row r="12" spans="1:15" x14ac:dyDescent="0.25">
      <c r="A12" s="150" t="s">
        <v>117</v>
      </c>
      <c r="B12" s="44" t="s">
        <v>118</v>
      </c>
      <c r="C12" s="2">
        <v>781.19999999999993</v>
      </c>
      <c r="D12" s="2">
        <v>756</v>
      </c>
      <c r="E12" s="2">
        <v>539.22580645161293</v>
      </c>
      <c r="F12" s="2">
        <v>336</v>
      </c>
      <c r="G12" s="2">
        <v>522.96774193548379</v>
      </c>
      <c r="H12" s="2">
        <v>378</v>
      </c>
      <c r="I12" s="2">
        <v>325.16129032258067</v>
      </c>
      <c r="J12" s="2">
        <v>365.80645161290323</v>
      </c>
      <c r="K12" s="2">
        <v>391.0344827586207</v>
      </c>
      <c r="L12" s="2">
        <v>569.03225806451621</v>
      </c>
      <c r="M12" s="2">
        <v>366.8</v>
      </c>
      <c r="N12" s="2">
        <v>541.9354838709678</v>
      </c>
      <c r="O12" s="2">
        <v>669.19999999999993</v>
      </c>
    </row>
    <row r="13" spans="1:15" x14ac:dyDescent="0.25">
      <c r="A13" s="150" t="s">
        <v>119</v>
      </c>
      <c r="B13" s="44" t="s">
        <v>120</v>
      </c>
      <c r="C13" s="2"/>
      <c r="D13" s="2"/>
      <c r="E13" s="2"/>
      <c r="F13" s="2">
        <v>243.36666666666667</v>
      </c>
      <c r="G13" s="2">
        <v>302.80645161290323</v>
      </c>
      <c r="H13" s="2">
        <v>278.13333333333333</v>
      </c>
      <c r="I13" s="2">
        <v>302.80645161290323</v>
      </c>
      <c r="J13" s="2">
        <v>100.93548387096774</v>
      </c>
      <c r="K13" s="2"/>
      <c r="L13" s="2"/>
      <c r="M13" s="2"/>
      <c r="N13" s="2"/>
      <c r="O13" s="2"/>
    </row>
    <row r="14" spans="1:15" x14ac:dyDescent="0.25">
      <c r="A14" s="150" t="s">
        <v>121</v>
      </c>
      <c r="B14" s="44" t="s">
        <v>122</v>
      </c>
      <c r="C14" s="2">
        <v>390.59999999999997</v>
      </c>
      <c r="D14" s="2">
        <v>378</v>
      </c>
      <c r="E14" s="2">
        <v>378</v>
      </c>
      <c r="F14" s="2">
        <v>347.2</v>
      </c>
      <c r="G14" s="2">
        <v>378</v>
      </c>
      <c r="H14" s="2">
        <v>369.59999999999997</v>
      </c>
      <c r="I14" s="2">
        <v>329.22580645161293</v>
      </c>
      <c r="J14" s="2">
        <v>378</v>
      </c>
      <c r="K14" s="2">
        <v>404.06896551724139</v>
      </c>
      <c r="L14" s="2">
        <v>350.90322580645164</v>
      </c>
      <c r="M14" s="2">
        <v>347.2</v>
      </c>
      <c r="N14" s="2">
        <v>378</v>
      </c>
      <c r="O14" s="2">
        <v>390.59999999999997</v>
      </c>
    </row>
    <row r="15" spans="1:15" x14ac:dyDescent="0.25">
      <c r="A15" s="150" t="s">
        <v>123</v>
      </c>
      <c r="B15" s="44" t="s">
        <v>124</v>
      </c>
      <c r="C15" s="2">
        <v>19978.233333333334</v>
      </c>
      <c r="D15" s="2">
        <v>20634.419354838712</v>
      </c>
      <c r="E15" s="2">
        <v>20278.209677419356</v>
      </c>
      <c r="F15" s="2">
        <v>18554.666666666664</v>
      </c>
      <c r="G15" s="2">
        <v>21305.854838709674</v>
      </c>
      <c r="H15" s="2">
        <v>20245.75</v>
      </c>
      <c r="I15" s="2">
        <v>18505.177419354837</v>
      </c>
      <c r="J15" s="2">
        <v>18797.596774193549</v>
      </c>
      <c r="K15" s="2">
        <v>17895.62068965517</v>
      </c>
      <c r="L15" s="2">
        <v>17489.612903225807</v>
      </c>
      <c r="M15" s="2">
        <v>16857.516666666666</v>
      </c>
      <c r="N15" s="2">
        <v>18254.758064516129</v>
      </c>
      <c r="O15" s="2">
        <v>19809.3</v>
      </c>
    </row>
    <row r="16" spans="1:15" x14ac:dyDescent="0.25">
      <c r="A16" s="150" t="s">
        <v>125</v>
      </c>
      <c r="B16" s="44" t="s">
        <v>126</v>
      </c>
      <c r="C16" s="2">
        <v>9879.6833333333343</v>
      </c>
      <c r="D16" s="2">
        <v>9816.8225806451628</v>
      </c>
      <c r="E16" s="2">
        <v>9826.4193548387102</v>
      </c>
      <c r="F16" s="2">
        <v>10485.300000000001</v>
      </c>
      <c r="G16" s="2">
        <v>12470.161290322581</v>
      </c>
      <c r="H16" s="2">
        <v>11528.300000000001</v>
      </c>
      <c r="I16" s="2">
        <v>11421.741935483871</v>
      </c>
      <c r="J16" s="2">
        <v>9952.3064516129034</v>
      </c>
      <c r="K16" s="2">
        <v>9724.9310344827591</v>
      </c>
      <c r="L16" s="2">
        <v>11663.467741935485</v>
      </c>
      <c r="M16" s="2">
        <v>11918.9</v>
      </c>
      <c r="N16" s="2">
        <v>11895.370967741936</v>
      </c>
      <c r="O16" s="2">
        <v>10875.199999999999</v>
      </c>
    </row>
    <row r="17" spans="1:15" x14ac:dyDescent="0.25">
      <c r="A17" s="150" t="s">
        <v>127</v>
      </c>
      <c r="B17" s="44" t="s">
        <v>128</v>
      </c>
      <c r="C17" s="2">
        <v>5067.8833333333332</v>
      </c>
      <c r="D17" s="2">
        <v>4984.3387096774186</v>
      </c>
      <c r="E17" s="2">
        <v>4891.645161290322</v>
      </c>
      <c r="F17" s="2">
        <v>5901.4666666666672</v>
      </c>
      <c r="G17" s="2">
        <v>5724.8709677419356</v>
      </c>
      <c r="H17" s="2">
        <v>6013.9333333333334</v>
      </c>
      <c r="I17" s="2">
        <v>6075.0967741935483</v>
      </c>
      <c r="J17" s="2">
        <v>5652.1612903225814</v>
      </c>
      <c r="K17" s="2">
        <v>5284.1551724137926</v>
      </c>
      <c r="L17" s="2">
        <v>5660.5161290322576</v>
      </c>
      <c r="M17" s="2">
        <v>6802.8333333333339</v>
      </c>
      <c r="N17" s="2">
        <v>6874.677419354839</v>
      </c>
      <c r="O17" s="2">
        <v>7123.7833333333328</v>
      </c>
    </row>
    <row r="18" spans="1:15" x14ac:dyDescent="0.25">
      <c r="A18" s="150" t="s">
        <v>441</v>
      </c>
      <c r="B18" s="44" t="s">
        <v>442</v>
      </c>
      <c r="C18" s="2"/>
      <c r="D18" s="2"/>
      <c r="E18" s="2"/>
      <c r="F18" s="2"/>
      <c r="G18" s="2"/>
      <c r="H18" s="2"/>
      <c r="I18" s="2"/>
      <c r="J18" s="2"/>
      <c r="K18" s="2">
        <v>179.58620689655172</v>
      </c>
      <c r="L18" s="2">
        <v>337.35483870967744</v>
      </c>
      <c r="M18" s="2">
        <v>334.59999999999997</v>
      </c>
      <c r="N18" s="2">
        <v>317.0322580645161</v>
      </c>
      <c r="O18" s="2">
        <v>291.2</v>
      </c>
    </row>
    <row r="19" spans="1:15" x14ac:dyDescent="0.25">
      <c r="A19" s="150" t="s">
        <v>129</v>
      </c>
      <c r="B19" s="44" t="s">
        <v>130</v>
      </c>
      <c r="C19" s="2">
        <v>2591.4</v>
      </c>
      <c r="D19" s="2">
        <v>2507.5806451612907</v>
      </c>
      <c r="E19" s="2">
        <v>2619.5806451612907</v>
      </c>
      <c r="F19" s="2">
        <v>2791.6</v>
      </c>
      <c r="G19" s="2">
        <v>2949.7096774193546</v>
      </c>
      <c r="H19" s="2">
        <v>2756.1333333333332</v>
      </c>
      <c r="I19" s="2">
        <v>2810.1612903225805</v>
      </c>
      <c r="J19" s="2">
        <v>2512.5483870967741</v>
      </c>
      <c r="K19" s="2">
        <v>2759.9310344827586</v>
      </c>
      <c r="L19" s="2">
        <v>3508.5806451612907</v>
      </c>
      <c r="M19" s="2">
        <v>3531.7333333333336</v>
      </c>
      <c r="N19" s="2">
        <v>3474.2580645161288</v>
      </c>
      <c r="O19" s="2">
        <v>3493.9333333333334</v>
      </c>
    </row>
    <row r="20" spans="1:15" x14ac:dyDescent="0.25">
      <c r="A20" s="150" t="s">
        <v>131</v>
      </c>
      <c r="B20" s="44" t="s">
        <v>132</v>
      </c>
      <c r="C20" s="2">
        <v>327.59999999999997</v>
      </c>
      <c r="D20" s="2">
        <v>317.0322580645161</v>
      </c>
      <c r="E20" s="2">
        <v>281.80645161290323</v>
      </c>
      <c r="F20" s="2">
        <v>341.59999999999997</v>
      </c>
      <c r="G20" s="2">
        <v>323.80645161290323</v>
      </c>
      <c r="H20" s="2">
        <v>371</v>
      </c>
      <c r="I20" s="2">
        <v>646.25806451612902</v>
      </c>
      <c r="J20" s="2">
        <v>337.35483870967744</v>
      </c>
      <c r="K20" s="2">
        <v>308.48275862068965</v>
      </c>
      <c r="L20" s="2">
        <v>330.58064516129031</v>
      </c>
      <c r="M20" s="2">
        <v>327.59999999999997</v>
      </c>
      <c r="N20" s="2">
        <v>317.0322580645161</v>
      </c>
      <c r="O20" s="2">
        <v>291.2</v>
      </c>
    </row>
    <row r="21" spans="1:15" x14ac:dyDescent="0.25">
      <c r="A21" s="150" t="s">
        <v>133</v>
      </c>
      <c r="B21" s="44" t="s">
        <v>134</v>
      </c>
      <c r="C21" s="2">
        <v>189.23333333333335</v>
      </c>
      <c r="D21" s="2">
        <v>276.38709677419354</v>
      </c>
      <c r="E21" s="2">
        <v>208.19354838709677</v>
      </c>
      <c r="F21" s="2">
        <v>270.66666666666663</v>
      </c>
      <c r="G21" s="2">
        <v>1019.741935483871</v>
      </c>
      <c r="H21" s="2">
        <v>1027.1333333333332</v>
      </c>
      <c r="I21" s="2">
        <v>1015.4516129032259</v>
      </c>
      <c r="J21" s="2">
        <v>983.61290322580658</v>
      </c>
      <c r="K21" s="2">
        <v>959.48275862068954</v>
      </c>
      <c r="L21" s="2">
        <v>1062.6451612903227</v>
      </c>
      <c r="M21" s="2">
        <v>1053.2666666666667</v>
      </c>
      <c r="N21" s="2">
        <v>1037.1290322580644</v>
      </c>
      <c r="O21" s="2">
        <v>1231.5333333333333</v>
      </c>
    </row>
    <row r="22" spans="1:15" x14ac:dyDescent="0.25">
      <c r="A22" s="150" t="s">
        <v>135</v>
      </c>
      <c r="B22" s="44" t="s">
        <v>136</v>
      </c>
      <c r="C22" s="2">
        <v>327.59999999999997</v>
      </c>
      <c r="D22" s="2">
        <v>317.0322580645161</v>
      </c>
      <c r="E22" s="2">
        <v>317.0322580645161</v>
      </c>
      <c r="F22" s="2">
        <v>291.2</v>
      </c>
      <c r="G22" s="2">
        <v>631.35483870967732</v>
      </c>
      <c r="H22" s="2">
        <v>364</v>
      </c>
      <c r="I22" s="2">
        <v>456.58064516129025</v>
      </c>
      <c r="J22" s="2">
        <v>371.22580645161293</v>
      </c>
      <c r="K22" s="2">
        <v>404.06896551724139</v>
      </c>
      <c r="L22" s="2">
        <v>323.80645161290323</v>
      </c>
      <c r="M22" s="2">
        <v>319.2</v>
      </c>
      <c r="N22" s="2">
        <v>317.0322580645161</v>
      </c>
      <c r="O22" s="2">
        <v>364</v>
      </c>
    </row>
    <row r="23" spans="1:15" x14ac:dyDescent="0.25">
      <c r="A23" s="150" t="s">
        <v>137</v>
      </c>
      <c r="B23" s="44" t="s">
        <v>138</v>
      </c>
      <c r="C23" s="2">
        <v>4376.4000000000005</v>
      </c>
      <c r="D23" s="2">
        <v>5025.0967741935483</v>
      </c>
      <c r="E23" s="2">
        <v>4951.9354838709678</v>
      </c>
      <c r="F23" s="2">
        <v>5434.5666666666666</v>
      </c>
      <c r="G23" s="2">
        <v>5776.354838709678</v>
      </c>
      <c r="H23" s="2">
        <v>5919.2</v>
      </c>
      <c r="I23" s="2">
        <v>5778.6129032258068</v>
      </c>
      <c r="J23" s="2">
        <v>5949.5483870967737</v>
      </c>
      <c r="K23" s="2">
        <v>5390.2413793103451</v>
      </c>
      <c r="L23" s="2">
        <v>6283.7419354838703</v>
      </c>
      <c r="M23" s="2">
        <v>4999.05</v>
      </c>
      <c r="N23" s="2">
        <v>5233.4032258064517</v>
      </c>
      <c r="O23" s="2">
        <v>5870.55</v>
      </c>
    </row>
    <row r="24" spans="1:15" x14ac:dyDescent="0.25">
      <c r="A24" s="150" t="s">
        <v>139</v>
      </c>
      <c r="B24" s="44" t="s">
        <v>140</v>
      </c>
      <c r="C24" s="2">
        <v>5712.4666666666672</v>
      </c>
      <c r="D24" s="2">
        <v>5685.5806451612907</v>
      </c>
      <c r="E24" s="2">
        <v>5902.5806451612907</v>
      </c>
      <c r="F24" s="2">
        <v>6967.9166666666661</v>
      </c>
      <c r="G24" s="2">
        <v>7298.290322580644</v>
      </c>
      <c r="H24" s="2">
        <v>6157.2</v>
      </c>
      <c r="I24" s="2">
        <v>5579.4516129032263</v>
      </c>
      <c r="J24" s="2">
        <v>4828.645161290322</v>
      </c>
      <c r="K24" s="2">
        <v>4923.6551724137926</v>
      </c>
      <c r="L24" s="2">
        <v>4989.1935483870966</v>
      </c>
      <c r="M24" s="2">
        <v>5037.9000000000005</v>
      </c>
      <c r="N24" s="2">
        <v>5631.8387096774186</v>
      </c>
      <c r="O24" s="2">
        <v>5022.7333333333336</v>
      </c>
    </row>
    <row r="25" spans="1:15" x14ac:dyDescent="0.25">
      <c r="A25" s="150" t="s">
        <v>141</v>
      </c>
      <c r="B25" s="44" t="s">
        <v>142</v>
      </c>
      <c r="C25" s="2">
        <v>2215.7333333333336</v>
      </c>
      <c r="D25" s="2">
        <v>2057.5483870967741</v>
      </c>
      <c r="E25" s="2">
        <v>2356.516129032258</v>
      </c>
      <c r="F25" s="2">
        <v>2481.0333333333333</v>
      </c>
      <c r="G25" s="2">
        <v>2601.7419354838712</v>
      </c>
      <c r="H25" s="2">
        <v>2443.7000000000003</v>
      </c>
      <c r="I25" s="2">
        <v>2470.5483870967741</v>
      </c>
      <c r="J25" s="2">
        <v>2542.1290322580649</v>
      </c>
      <c r="K25" s="2">
        <v>2589.0344827586209</v>
      </c>
      <c r="L25" s="2">
        <v>2562.2258064516132</v>
      </c>
      <c r="M25" s="2">
        <v>2312.7999999999997</v>
      </c>
      <c r="N25" s="2">
        <v>2233.2258064516132</v>
      </c>
      <c r="O25" s="2">
        <v>2480.1</v>
      </c>
    </row>
    <row r="26" spans="1:15" x14ac:dyDescent="0.25">
      <c r="A26" s="150" t="s">
        <v>143</v>
      </c>
      <c r="B26" s="44" t="s">
        <v>144</v>
      </c>
      <c r="C26" s="2">
        <v>152.13333333333333</v>
      </c>
      <c r="D26" s="2">
        <v>190.35483870967744</v>
      </c>
      <c r="E26" s="2">
        <v>158.06451612903226</v>
      </c>
      <c r="F26" s="2">
        <v>1134.7</v>
      </c>
      <c r="G26" s="2">
        <v>1196.0967741935483</v>
      </c>
      <c r="H26" s="2">
        <v>1195.1333333333332</v>
      </c>
      <c r="I26" s="2">
        <v>1188.8709677419356</v>
      </c>
      <c r="J26" s="2">
        <v>894.19354838709671</v>
      </c>
      <c r="K26" s="2">
        <v>821.41379310344826</v>
      </c>
      <c r="L26" s="2">
        <v>962.1612903225805</v>
      </c>
      <c r="M26" s="2">
        <v>1111.25</v>
      </c>
      <c r="N26" s="2">
        <v>1145.516129032258</v>
      </c>
      <c r="O26" s="2">
        <v>1142.8666666666668</v>
      </c>
    </row>
    <row r="27" spans="1:15" x14ac:dyDescent="0.25">
      <c r="A27" s="150" t="s">
        <v>145</v>
      </c>
      <c r="B27" s="44" t="s">
        <v>146</v>
      </c>
      <c r="C27" s="2">
        <v>13125.233333333334</v>
      </c>
      <c r="D27" s="2">
        <v>12364.258064516129</v>
      </c>
      <c r="E27" s="2">
        <v>12370.354838709678</v>
      </c>
      <c r="F27" s="2">
        <v>13906.316666666666</v>
      </c>
      <c r="G27" s="2">
        <v>13617.709677419356</v>
      </c>
      <c r="H27" s="2">
        <v>12873.466666666667</v>
      </c>
      <c r="I27" s="2">
        <v>12575.612903225807</v>
      </c>
      <c r="J27" s="2">
        <v>12424.435483870968</v>
      </c>
      <c r="K27" s="2">
        <v>12672.896551724138</v>
      </c>
      <c r="L27" s="2">
        <v>12282.064516129032</v>
      </c>
      <c r="M27" s="2">
        <v>12046.883333333333</v>
      </c>
      <c r="N27" s="2">
        <v>12658.145161290322</v>
      </c>
      <c r="O27" s="2">
        <v>12945.216666666667</v>
      </c>
    </row>
    <row r="28" spans="1:15" x14ac:dyDescent="0.25">
      <c r="A28" s="150" t="s">
        <v>390</v>
      </c>
      <c r="B28" s="44" t="s">
        <v>391</v>
      </c>
      <c r="C28" s="2">
        <v>4137</v>
      </c>
      <c r="D28" s="2">
        <v>4139.7096774193551</v>
      </c>
      <c r="E28" s="2">
        <v>4060.677419354839</v>
      </c>
      <c r="F28" s="2">
        <v>4424.7</v>
      </c>
      <c r="G28" s="2">
        <v>4962.7741935483873</v>
      </c>
      <c r="H28" s="2">
        <v>4480</v>
      </c>
      <c r="I28" s="2">
        <v>4535.322580645161</v>
      </c>
      <c r="J28" s="2">
        <v>3982.5483870967737</v>
      </c>
      <c r="K28" s="2">
        <v>4613.4827586206902</v>
      </c>
      <c r="L28" s="2">
        <v>4766.322580645161</v>
      </c>
      <c r="M28" s="2">
        <v>4868.9666666666672</v>
      </c>
      <c r="N28" s="2">
        <v>4474.354838709678</v>
      </c>
      <c r="O28" s="2">
        <v>3334.7999999999997</v>
      </c>
    </row>
    <row r="29" spans="1:15" x14ac:dyDescent="0.25">
      <c r="A29" s="150" t="s">
        <v>147</v>
      </c>
      <c r="B29" s="44" t="s">
        <v>148</v>
      </c>
      <c r="C29" s="2">
        <v>327.59999999999997</v>
      </c>
      <c r="D29" s="2">
        <v>317.0322580645161</v>
      </c>
      <c r="E29" s="2">
        <v>281.80645161290323</v>
      </c>
      <c r="F29" s="2">
        <v>341.59999999999997</v>
      </c>
      <c r="G29" s="2">
        <v>330.58064516129031</v>
      </c>
      <c r="H29" s="2">
        <v>305.2</v>
      </c>
      <c r="I29" s="2">
        <v>317.0322580645161</v>
      </c>
      <c r="J29" s="2">
        <v>330.58064516129031</v>
      </c>
      <c r="K29" s="2">
        <v>322.9655172413793</v>
      </c>
      <c r="L29" s="2">
        <v>498.58064516129025</v>
      </c>
      <c r="M29" s="2">
        <v>369.59999999999997</v>
      </c>
      <c r="N29" s="2">
        <v>317.0322580645161</v>
      </c>
      <c r="O29" s="2">
        <v>291.2</v>
      </c>
    </row>
    <row r="30" spans="1:15" x14ac:dyDescent="0.25">
      <c r="A30" s="150" t="s">
        <v>149</v>
      </c>
      <c r="B30" s="44" t="s">
        <v>150</v>
      </c>
      <c r="C30" s="2"/>
      <c r="D30" s="2"/>
      <c r="E30" s="2"/>
      <c r="F30" s="2">
        <v>764.4</v>
      </c>
      <c r="G30" s="2">
        <v>1191.8064516129032</v>
      </c>
      <c r="H30" s="2">
        <v>1231.5333333333333</v>
      </c>
      <c r="I30" s="2">
        <v>1006.8709677419355</v>
      </c>
      <c r="J30" s="2">
        <v>698.64516129032268</v>
      </c>
      <c r="K30" s="2">
        <v>571.10344827586209</v>
      </c>
      <c r="L30" s="2">
        <v>534.25806451612902</v>
      </c>
      <c r="M30" s="2">
        <v>552.06666666666661</v>
      </c>
      <c r="N30" s="2">
        <v>534.25806451612902</v>
      </c>
      <c r="O30" s="2">
        <v>552.06666666666661</v>
      </c>
    </row>
    <row r="31" spans="1:15" x14ac:dyDescent="0.25">
      <c r="A31" s="150" t="s">
        <v>151</v>
      </c>
      <c r="B31" s="44" t="s">
        <v>152</v>
      </c>
      <c r="C31" s="2">
        <v>11710.066666666666</v>
      </c>
      <c r="D31" s="2">
        <v>11560.838709677419</v>
      </c>
      <c r="E31" s="2">
        <v>11692.258064516129</v>
      </c>
      <c r="F31" s="2">
        <v>10687.833333333332</v>
      </c>
      <c r="G31" s="2">
        <v>11515</v>
      </c>
      <c r="H31" s="2">
        <v>11289.366666666667</v>
      </c>
      <c r="I31" s="2">
        <v>9736.0967741935474</v>
      </c>
      <c r="J31" s="2">
        <v>8820.6774193548372</v>
      </c>
      <c r="K31" s="2">
        <v>9204.2758620689656</v>
      </c>
      <c r="L31" s="2">
        <v>9953.5483870967746</v>
      </c>
      <c r="M31" s="2">
        <v>9432.5</v>
      </c>
      <c r="N31" s="2">
        <v>9107.6774193548372</v>
      </c>
      <c r="O31" s="2">
        <v>9982.4666666666672</v>
      </c>
    </row>
    <row r="32" spans="1:15" x14ac:dyDescent="0.25">
      <c r="A32" s="150" t="s">
        <v>153</v>
      </c>
      <c r="B32" s="44" t="s">
        <v>154</v>
      </c>
      <c r="C32" s="2">
        <v>11466.116666666667</v>
      </c>
      <c r="D32" s="2">
        <v>11867.032258064515</v>
      </c>
      <c r="E32" s="2">
        <v>11189.161290322581</v>
      </c>
      <c r="F32" s="2">
        <v>10289.883333333333</v>
      </c>
      <c r="G32" s="2">
        <v>10755.951612903225</v>
      </c>
      <c r="H32" s="2">
        <v>11019.633333333333</v>
      </c>
      <c r="I32" s="2">
        <v>11003.322580645163</v>
      </c>
      <c r="J32" s="2">
        <v>9336.5322580645152</v>
      </c>
      <c r="K32" s="2">
        <v>8872.3793103448279</v>
      </c>
      <c r="L32" s="2">
        <v>10759.451612903225</v>
      </c>
      <c r="M32" s="2">
        <v>11722.550000000001</v>
      </c>
      <c r="N32" s="2">
        <v>11875.612903225807</v>
      </c>
      <c r="O32" s="2">
        <v>10590.416666666668</v>
      </c>
    </row>
    <row r="33" spans="1:15" x14ac:dyDescent="0.25">
      <c r="A33" s="150" t="s">
        <v>155</v>
      </c>
      <c r="B33" s="44" t="s">
        <v>156</v>
      </c>
      <c r="C33" s="2">
        <v>17705.8</v>
      </c>
      <c r="D33" s="2">
        <v>17720.048387096773</v>
      </c>
      <c r="E33" s="2">
        <v>17724.225806451614</v>
      </c>
      <c r="F33" s="2">
        <v>20913.666666666664</v>
      </c>
      <c r="G33" s="2">
        <v>20578.193548387095</v>
      </c>
      <c r="H33" s="2">
        <v>16843.983333333334</v>
      </c>
      <c r="I33" s="2">
        <v>15095.725806451614</v>
      </c>
      <c r="J33" s="2">
        <v>15646.693548387095</v>
      </c>
      <c r="K33" s="2">
        <v>16926.724137931033</v>
      </c>
      <c r="L33" s="2">
        <v>17527.096774193549</v>
      </c>
      <c r="M33" s="2">
        <v>19051.666666666664</v>
      </c>
      <c r="N33" s="2">
        <v>21427.56451612903</v>
      </c>
      <c r="O33" s="2">
        <v>18595.149999999998</v>
      </c>
    </row>
    <row r="34" spans="1:15" x14ac:dyDescent="0.25">
      <c r="A34" s="150" t="s">
        <v>157</v>
      </c>
      <c r="B34" s="44" t="s">
        <v>158</v>
      </c>
      <c r="C34" s="2">
        <v>3585.4000000000005</v>
      </c>
      <c r="D34" s="2">
        <v>3345.322580645161</v>
      </c>
      <c r="E34" s="2">
        <v>2783.9677419354839</v>
      </c>
      <c r="F34" s="2">
        <v>2975.8166666666666</v>
      </c>
      <c r="G34" s="2">
        <v>3781.8064516129034</v>
      </c>
      <c r="H34" s="2">
        <v>2847.1333333333332</v>
      </c>
      <c r="I34" s="2">
        <v>2506.4516129032259</v>
      </c>
      <c r="J34" s="2">
        <v>2045.8064516129032</v>
      </c>
      <c r="K34" s="2">
        <v>2346.2068965517242</v>
      </c>
      <c r="L34" s="2">
        <v>3006.6129032258063</v>
      </c>
      <c r="M34" s="2">
        <v>3003.35</v>
      </c>
      <c r="N34" s="2">
        <v>2901.1612903225805</v>
      </c>
      <c r="O34" s="2">
        <v>2467.2666666666664</v>
      </c>
    </row>
    <row r="35" spans="1:15" x14ac:dyDescent="0.25">
      <c r="A35" s="150" t="s">
        <v>159</v>
      </c>
      <c r="B35" s="44" t="s">
        <v>160</v>
      </c>
      <c r="C35" s="2">
        <v>4174.3333333333339</v>
      </c>
      <c r="D35" s="2">
        <v>4328.2580645161297</v>
      </c>
      <c r="E35" s="2">
        <v>3478.322580645161</v>
      </c>
      <c r="F35" s="2">
        <v>3001.6</v>
      </c>
      <c r="G35" s="2">
        <v>4095.4516129032263</v>
      </c>
      <c r="H35" s="2">
        <v>3287.9</v>
      </c>
      <c r="I35" s="2">
        <v>2465.5806451612907</v>
      </c>
      <c r="J35" s="2">
        <v>1672.0967741935483</v>
      </c>
      <c r="K35" s="2">
        <v>2740.1379310344828</v>
      </c>
      <c r="L35" s="2">
        <v>4986.5967741935483</v>
      </c>
      <c r="M35" s="2">
        <v>4198.95</v>
      </c>
      <c r="N35" s="2">
        <v>3692.3870967741937</v>
      </c>
      <c r="O35" s="2">
        <v>3275.2999999999997</v>
      </c>
    </row>
    <row r="36" spans="1:15" x14ac:dyDescent="0.25">
      <c r="A36" s="150" t="s">
        <v>161</v>
      </c>
      <c r="B36" s="44" t="s">
        <v>162</v>
      </c>
      <c r="C36" s="2">
        <v>2953.2999999999997</v>
      </c>
      <c r="D36" s="2">
        <v>3524.2741935483868</v>
      </c>
      <c r="E36" s="2">
        <v>4205.1935483870966</v>
      </c>
      <c r="F36" s="2">
        <v>4069.4500000000003</v>
      </c>
      <c r="G36" s="2">
        <v>3820.8709677419356</v>
      </c>
      <c r="H36" s="2">
        <v>3294.9</v>
      </c>
      <c r="I36" s="2">
        <v>3202.8387096774195</v>
      </c>
      <c r="J36" s="2">
        <v>2944.2903225806454</v>
      </c>
      <c r="K36" s="2">
        <v>2913.2068965517242</v>
      </c>
      <c r="L36" s="2">
        <v>3001.4193548387093</v>
      </c>
      <c r="M36" s="2">
        <v>2661.0499999999997</v>
      </c>
      <c r="N36" s="2">
        <v>2551.6129032258063</v>
      </c>
      <c r="O36" s="2">
        <v>2830.7999999999997</v>
      </c>
    </row>
    <row r="37" spans="1:15" x14ac:dyDescent="0.25">
      <c r="A37" s="150" t="s">
        <v>163</v>
      </c>
      <c r="B37" s="44" t="s">
        <v>164</v>
      </c>
      <c r="C37" s="2">
        <v>2899.4</v>
      </c>
      <c r="D37" s="2">
        <v>3477.8709677419351</v>
      </c>
      <c r="E37" s="2">
        <v>3709.5483870967737</v>
      </c>
      <c r="F37" s="2">
        <v>3597.0666666666666</v>
      </c>
      <c r="G37" s="2">
        <v>3967.4193548387093</v>
      </c>
      <c r="H37" s="2">
        <v>3651.0833333333335</v>
      </c>
      <c r="I37" s="2">
        <v>3263.3548387096776</v>
      </c>
      <c r="J37" s="2">
        <v>3265.2741935483868</v>
      </c>
      <c r="K37" s="2">
        <v>3154.8275862068963</v>
      </c>
      <c r="L37" s="2">
        <v>3510.7258064516132</v>
      </c>
      <c r="M37" s="2">
        <v>3668</v>
      </c>
      <c r="N37" s="2">
        <v>3666.1935483870966</v>
      </c>
      <c r="O37" s="2">
        <v>3853.7333333333331</v>
      </c>
    </row>
    <row r="38" spans="1:15" x14ac:dyDescent="0.25">
      <c r="A38" s="150" t="s">
        <v>165</v>
      </c>
      <c r="B38" s="44" t="s">
        <v>166</v>
      </c>
      <c r="C38" s="2">
        <v>22582.466666666667</v>
      </c>
      <c r="D38" s="2">
        <v>21069.774193548386</v>
      </c>
      <c r="E38" s="2">
        <v>20390.322580645163</v>
      </c>
      <c r="F38" s="2">
        <v>21752.033333333333</v>
      </c>
      <c r="G38" s="2">
        <v>24023.322580645163</v>
      </c>
      <c r="H38" s="2">
        <v>21539.233333333334</v>
      </c>
      <c r="I38" s="2">
        <v>19753.774193548386</v>
      </c>
      <c r="J38" s="2">
        <v>19895.580645161288</v>
      </c>
      <c r="K38" s="2">
        <v>22748.551724137931</v>
      </c>
      <c r="L38" s="2">
        <v>24309.870967741936</v>
      </c>
      <c r="M38" s="2">
        <v>23175.366666666669</v>
      </c>
      <c r="N38" s="2">
        <v>24646.548387096773</v>
      </c>
      <c r="O38" s="2">
        <v>22194.433333333334</v>
      </c>
    </row>
    <row r="39" spans="1:15" x14ac:dyDescent="0.25">
      <c r="A39" s="150" t="s">
        <v>167</v>
      </c>
      <c r="B39" s="44" t="s">
        <v>168</v>
      </c>
      <c r="C39" s="2">
        <v>8852.0833333333321</v>
      </c>
      <c r="D39" s="2">
        <v>9000.1935483870966</v>
      </c>
      <c r="E39" s="2">
        <v>9416.5806451612898</v>
      </c>
      <c r="F39" s="2">
        <v>9122.4</v>
      </c>
      <c r="G39" s="2">
        <v>9446.1612903225814</v>
      </c>
      <c r="H39" s="2">
        <v>9952.0166666666664</v>
      </c>
      <c r="I39" s="2">
        <v>10046.354838709678</v>
      </c>
      <c r="J39" s="2">
        <v>9017.5806451612898</v>
      </c>
      <c r="K39" s="2">
        <v>8625.4482758620688</v>
      </c>
      <c r="L39" s="2">
        <v>9641.5967741935474</v>
      </c>
      <c r="M39" s="2">
        <v>10100.65</v>
      </c>
      <c r="N39" s="2">
        <v>10018.693548387097</v>
      </c>
      <c r="O39" s="2">
        <v>9173.15</v>
      </c>
    </row>
    <row r="40" spans="1:15" x14ac:dyDescent="0.25">
      <c r="A40" s="150" t="s">
        <v>169</v>
      </c>
      <c r="B40" s="44" t="s">
        <v>170</v>
      </c>
      <c r="C40" s="2">
        <v>30107.583333333332</v>
      </c>
      <c r="D40" s="2">
        <v>29906.483870967739</v>
      </c>
      <c r="E40" s="2">
        <v>31993.61290322581</v>
      </c>
      <c r="F40" s="2">
        <v>32159.633333333335</v>
      </c>
      <c r="G40" s="2">
        <v>32203.838709677424</v>
      </c>
      <c r="H40" s="2">
        <v>31404.799999999996</v>
      </c>
      <c r="I40" s="2">
        <v>29053.048387096773</v>
      </c>
      <c r="J40" s="2">
        <v>27660.5</v>
      </c>
      <c r="K40" s="2">
        <v>29507.896551724138</v>
      </c>
      <c r="L40" s="2">
        <v>30222.161290322576</v>
      </c>
      <c r="M40" s="2">
        <v>31883.016666666663</v>
      </c>
      <c r="N40" s="2">
        <v>31846.048387096773</v>
      </c>
      <c r="O40" s="2">
        <v>27282.616666666669</v>
      </c>
    </row>
    <row r="41" spans="1:15" x14ac:dyDescent="0.25">
      <c r="A41" s="150" t="s">
        <v>171</v>
      </c>
      <c r="B41" s="44" t="s">
        <v>172</v>
      </c>
      <c r="C41" s="2">
        <v>1089.2</v>
      </c>
      <c r="D41" s="2">
        <v>1111.4193548387098</v>
      </c>
      <c r="E41" s="2">
        <v>914.9677419354839</v>
      </c>
      <c r="F41" s="2">
        <v>1664.8333333333335</v>
      </c>
      <c r="G41" s="2">
        <v>1814.8064516129032</v>
      </c>
      <c r="H41" s="2">
        <v>1911.9333333333334</v>
      </c>
      <c r="I41" s="2">
        <v>1960.677419354839</v>
      </c>
      <c r="J41" s="2">
        <v>1874.4193548387095</v>
      </c>
      <c r="K41" s="2">
        <v>1899.8965517241377</v>
      </c>
      <c r="L41" s="2">
        <v>2024.3548387096773</v>
      </c>
      <c r="M41" s="2">
        <v>1843.3333333333333</v>
      </c>
      <c r="N41" s="2">
        <v>1837.8387096774195</v>
      </c>
      <c r="O41" s="2">
        <v>1820.9333333333334</v>
      </c>
    </row>
    <row r="42" spans="1:15" x14ac:dyDescent="0.25">
      <c r="A42" s="150" t="s">
        <v>173</v>
      </c>
      <c r="B42" s="44" t="s">
        <v>174</v>
      </c>
      <c r="C42" s="2">
        <v>390.59999999999997</v>
      </c>
      <c r="D42" s="2">
        <v>378</v>
      </c>
      <c r="E42" s="2">
        <v>350.90322580645164</v>
      </c>
      <c r="F42" s="2">
        <v>298.2</v>
      </c>
      <c r="G42" s="2">
        <v>317.0322580645161</v>
      </c>
      <c r="H42" s="2">
        <v>327.59999999999997</v>
      </c>
      <c r="I42" s="2">
        <v>281.80645161290323</v>
      </c>
      <c r="J42" s="2">
        <v>105.67741935483872</v>
      </c>
      <c r="K42" s="2">
        <v>165.10344827586206</v>
      </c>
      <c r="L42" s="2">
        <v>344.12903225806451</v>
      </c>
      <c r="M42" s="2">
        <v>327.59999999999997</v>
      </c>
      <c r="N42" s="2">
        <v>317.0322580645161</v>
      </c>
      <c r="O42" s="2">
        <v>291.2</v>
      </c>
    </row>
    <row r="43" spans="1:15" x14ac:dyDescent="0.25">
      <c r="A43" s="150" t="s">
        <v>175</v>
      </c>
      <c r="B43" s="44" t="s">
        <v>176</v>
      </c>
      <c r="C43" s="2">
        <v>12044.199999999999</v>
      </c>
      <c r="D43" s="2">
        <v>11646.41935483871</v>
      </c>
      <c r="E43" s="2">
        <v>11515</v>
      </c>
      <c r="F43" s="2">
        <v>12929.466666666667</v>
      </c>
      <c r="G43" s="2">
        <v>14424.854838709676</v>
      </c>
      <c r="H43" s="2">
        <v>11674.6</v>
      </c>
      <c r="I43" s="2">
        <v>8101.5967741935474</v>
      </c>
      <c r="J43" s="2">
        <v>8311.145161290322</v>
      </c>
      <c r="K43" s="2">
        <v>8661.6551724137935</v>
      </c>
      <c r="L43" s="2">
        <v>11260.290322580644</v>
      </c>
      <c r="M43" s="2">
        <v>11837.816666666666</v>
      </c>
      <c r="N43" s="2">
        <v>12300.016129032259</v>
      </c>
      <c r="O43" s="2">
        <v>13439.65</v>
      </c>
    </row>
    <row r="44" spans="1:15" x14ac:dyDescent="0.25">
      <c r="A44" s="150" t="s">
        <v>392</v>
      </c>
      <c r="B44" s="44" t="s">
        <v>393</v>
      </c>
      <c r="C44" s="2">
        <v>2184.7000000000003</v>
      </c>
      <c r="D44" s="2">
        <v>1677.2903225806454</v>
      </c>
      <c r="E44" s="2">
        <v>1715.2258064516129</v>
      </c>
      <c r="F44" s="2">
        <v>1761.2</v>
      </c>
      <c r="G44" s="2">
        <v>1858.8387096774195</v>
      </c>
      <c r="H44" s="2">
        <v>2307.9</v>
      </c>
      <c r="I44" s="2">
        <v>2146.0645161290322</v>
      </c>
      <c r="J44" s="2">
        <v>1929.9677419354837</v>
      </c>
      <c r="K44" s="2">
        <v>2207.1724137931037</v>
      </c>
      <c r="L44" s="2">
        <v>2141.322580645161</v>
      </c>
      <c r="M44" s="2">
        <v>2223.9</v>
      </c>
      <c r="N44" s="2">
        <v>2434.6451612903224</v>
      </c>
      <c r="O44" s="2">
        <v>2030</v>
      </c>
    </row>
    <row r="45" spans="1:15" x14ac:dyDescent="0.25">
      <c r="A45" s="150" t="s">
        <v>177</v>
      </c>
      <c r="B45" s="44" t="s">
        <v>178</v>
      </c>
      <c r="C45" s="2">
        <v>3846.8499999999995</v>
      </c>
      <c r="D45" s="2">
        <v>3906.5645161290327</v>
      </c>
      <c r="E45" s="2">
        <v>4108.5483870967737</v>
      </c>
      <c r="F45" s="2">
        <v>4715.4333333333334</v>
      </c>
      <c r="G45" s="2">
        <v>4360.322580645161</v>
      </c>
      <c r="H45" s="2">
        <v>4401.8333333333339</v>
      </c>
      <c r="I45" s="2">
        <v>4227.322580645161</v>
      </c>
      <c r="J45" s="2">
        <v>3596.0806451612907</v>
      </c>
      <c r="K45" s="2">
        <v>3366.0344827586209</v>
      </c>
      <c r="L45" s="2">
        <v>4404.354838709678</v>
      </c>
      <c r="M45" s="2">
        <v>4403.9333333333334</v>
      </c>
      <c r="N45" s="2">
        <v>4532.3870967741932</v>
      </c>
      <c r="O45" s="2">
        <v>4563.0666666666666</v>
      </c>
    </row>
    <row r="46" spans="1:15" x14ac:dyDescent="0.25">
      <c r="A46" s="150" t="s">
        <v>179</v>
      </c>
      <c r="B46" s="44" t="s">
        <v>180</v>
      </c>
      <c r="C46" s="2">
        <v>1530.2</v>
      </c>
      <c r="D46" s="2">
        <v>1448.0967741935483</v>
      </c>
      <c r="E46" s="2">
        <v>1394.8064516129032</v>
      </c>
      <c r="F46" s="2">
        <v>1617.1166666666668</v>
      </c>
      <c r="G46" s="2">
        <v>1721.5483870967741</v>
      </c>
      <c r="H46" s="2">
        <v>1538.3666666666668</v>
      </c>
      <c r="I46" s="2">
        <v>1472.9354838709676</v>
      </c>
      <c r="J46" s="2">
        <v>1422.3548387096773</v>
      </c>
      <c r="K46" s="2">
        <v>1436.4482758620688</v>
      </c>
      <c r="L46" s="2">
        <v>1645.9032258064517</v>
      </c>
      <c r="M46" s="2">
        <v>1511.5333333333333</v>
      </c>
      <c r="N46" s="2">
        <v>1523.0645161290324</v>
      </c>
      <c r="O46" s="2">
        <v>1466.5</v>
      </c>
    </row>
    <row r="47" spans="1:15" x14ac:dyDescent="0.25">
      <c r="A47" s="150" t="s">
        <v>181</v>
      </c>
      <c r="B47" s="44" t="s">
        <v>182</v>
      </c>
      <c r="C47" s="2">
        <v>862.05000000000007</v>
      </c>
      <c r="D47" s="2">
        <v>532</v>
      </c>
      <c r="E47" s="2">
        <v>532</v>
      </c>
      <c r="F47" s="2">
        <v>1041.95</v>
      </c>
      <c r="G47" s="2">
        <v>840.90322580645159</v>
      </c>
      <c r="H47" s="2">
        <v>1204.3500000000001</v>
      </c>
      <c r="I47" s="2">
        <v>1509.8548387096773</v>
      </c>
      <c r="J47" s="2">
        <v>1280.0967741935483</v>
      </c>
      <c r="K47" s="2">
        <v>1221.1379310344828</v>
      </c>
      <c r="L47" s="2">
        <v>1279.0806451612902</v>
      </c>
      <c r="M47" s="2">
        <v>1260.2333333333333</v>
      </c>
      <c r="N47" s="2">
        <v>853.54838709677415</v>
      </c>
      <c r="O47" s="2">
        <v>532</v>
      </c>
    </row>
    <row r="48" spans="1:15" x14ac:dyDescent="0.25">
      <c r="A48" s="150" t="s">
        <v>183</v>
      </c>
      <c r="B48" s="44" t="s">
        <v>184</v>
      </c>
      <c r="C48" s="2">
        <v>327.59999999999997</v>
      </c>
      <c r="D48" s="2">
        <v>317.0322580645161</v>
      </c>
      <c r="E48" s="2">
        <v>308.90322580645164</v>
      </c>
      <c r="F48" s="2">
        <v>376.59999999999997</v>
      </c>
      <c r="G48" s="2">
        <v>344.12903225806451</v>
      </c>
      <c r="H48" s="2">
        <v>341.59999999999997</v>
      </c>
      <c r="I48" s="2">
        <v>589.35483870967732</v>
      </c>
      <c r="J48" s="2">
        <v>330.58064516129031</v>
      </c>
      <c r="K48" s="2">
        <v>330.20689655172413</v>
      </c>
      <c r="L48" s="2">
        <v>505.35483870967738</v>
      </c>
      <c r="M48" s="2">
        <v>334.59999999999997</v>
      </c>
      <c r="N48" s="2">
        <v>317.0322580645161</v>
      </c>
      <c r="O48" s="2">
        <v>291.2</v>
      </c>
    </row>
    <row r="49" spans="1:15" x14ac:dyDescent="0.25">
      <c r="A49" s="150" t="s">
        <v>185</v>
      </c>
      <c r="B49" s="44" t="s">
        <v>186</v>
      </c>
      <c r="C49" s="2">
        <v>327.59999999999997</v>
      </c>
      <c r="D49" s="2">
        <v>317.0322580645161</v>
      </c>
      <c r="E49" s="2">
        <v>344.12903225806451</v>
      </c>
      <c r="F49" s="2">
        <v>340.2</v>
      </c>
      <c r="G49" s="2">
        <v>323.80645161290323</v>
      </c>
      <c r="H49" s="2">
        <v>435.40000000000003</v>
      </c>
      <c r="I49" s="2">
        <v>315.67741935483866</v>
      </c>
      <c r="J49" s="2">
        <v>344.12903225806451</v>
      </c>
      <c r="K49" s="2">
        <v>353.37931034482762</v>
      </c>
      <c r="L49" s="2">
        <v>317.0322580645161</v>
      </c>
      <c r="M49" s="2">
        <v>305.2</v>
      </c>
      <c r="N49" s="2">
        <v>317.0322580645161</v>
      </c>
      <c r="O49" s="2">
        <v>364</v>
      </c>
    </row>
    <row r="50" spans="1:15" x14ac:dyDescent="0.25">
      <c r="A50" s="150" t="s">
        <v>187</v>
      </c>
      <c r="B50" s="44" t="s">
        <v>188</v>
      </c>
      <c r="C50" s="2">
        <v>378</v>
      </c>
      <c r="D50" s="2">
        <v>365.80645161290323</v>
      </c>
      <c r="E50" s="2">
        <v>325.16129032258067</v>
      </c>
      <c r="F50" s="2">
        <v>378</v>
      </c>
      <c r="G50" s="2">
        <v>365.80645161290323</v>
      </c>
      <c r="H50" s="2">
        <v>336</v>
      </c>
      <c r="I50" s="2">
        <v>365.80645161290323</v>
      </c>
      <c r="J50" s="2">
        <v>365.80645161290323</v>
      </c>
      <c r="K50" s="2">
        <v>347.58620689655174</v>
      </c>
      <c r="L50" s="2">
        <v>365.80645161290323</v>
      </c>
      <c r="M50" s="2">
        <v>378</v>
      </c>
      <c r="N50" s="2">
        <v>365.80645161290323</v>
      </c>
      <c r="O50" s="2">
        <v>336</v>
      </c>
    </row>
    <row r="51" spans="1:15" x14ac:dyDescent="0.25">
      <c r="A51" s="150" t="s">
        <v>443</v>
      </c>
      <c r="B51" s="44" t="s">
        <v>444</v>
      </c>
      <c r="C51" s="2"/>
      <c r="D51" s="2"/>
      <c r="E51" s="2"/>
      <c r="F51" s="2"/>
      <c r="G51" s="2">
        <v>42</v>
      </c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150" t="s">
        <v>189</v>
      </c>
      <c r="B52" s="44" t="s">
        <v>190</v>
      </c>
      <c r="C52" s="2">
        <v>2799.2999999999997</v>
      </c>
      <c r="D52" s="2">
        <v>2366.9032258064517</v>
      </c>
      <c r="E52" s="2">
        <v>2449.0967741935483</v>
      </c>
      <c r="F52" s="2">
        <v>2650.9</v>
      </c>
      <c r="G52" s="2">
        <v>2665.4193548387093</v>
      </c>
      <c r="H52" s="2">
        <v>2594.2000000000003</v>
      </c>
      <c r="I52" s="2">
        <v>2583.2258064516132</v>
      </c>
      <c r="J52" s="2">
        <v>2809.483870967742</v>
      </c>
      <c r="K52" s="2">
        <v>2446.3793103448274</v>
      </c>
      <c r="L52" s="2">
        <v>2548.4516129032259</v>
      </c>
      <c r="M52" s="2">
        <v>2427.833333333333</v>
      </c>
      <c r="N52" s="2">
        <v>2674</v>
      </c>
      <c r="O52" s="2">
        <v>2514.4</v>
      </c>
    </row>
    <row r="53" spans="1:15" x14ac:dyDescent="0.25">
      <c r="A53" s="150" t="s">
        <v>191</v>
      </c>
      <c r="B53" s="44" t="s">
        <v>192</v>
      </c>
      <c r="C53" s="2">
        <v>235.20000000000002</v>
      </c>
      <c r="D53" s="2">
        <v>256.06451612903226</v>
      </c>
      <c r="E53" s="2">
        <v>268.48387096774189</v>
      </c>
      <c r="F53" s="2">
        <v>287.7</v>
      </c>
      <c r="G53" s="2">
        <v>247.48387096774192</v>
      </c>
      <c r="H53" s="2">
        <v>287.7</v>
      </c>
      <c r="I53" s="2">
        <v>278.41935483870969</v>
      </c>
      <c r="J53" s="2">
        <v>278.41935483870969</v>
      </c>
      <c r="K53" s="2">
        <v>264.55172413793105</v>
      </c>
      <c r="L53" s="2">
        <v>278.41935483870969</v>
      </c>
      <c r="M53" s="2">
        <v>255.73333333333332</v>
      </c>
      <c r="N53" s="2">
        <v>278.41935483870969</v>
      </c>
      <c r="O53" s="2">
        <v>287.7</v>
      </c>
    </row>
    <row r="54" spans="1:15" x14ac:dyDescent="0.25">
      <c r="A54" s="150" t="s">
        <v>193</v>
      </c>
      <c r="B54" s="44" t="s">
        <v>194</v>
      </c>
      <c r="C54" s="2">
        <v>341.59999999999997</v>
      </c>
      <c r="D54" s="2">
        <v>317.0322580645161</v>
      </c>
      <c r="E54" s="2">
        <v>344.12903225806451</v>
      </c>
      <c r="F54" s="2">
        <v>291.2</v>
      </c>
      <c r="G54" s="2">
        <v>317.0322580645161</v>
      </c>
      <c r="H54" s="2">
        <v>327.59999999999997</v>
      </c>
      <c r="I54" s="2">
        <v>295.35483870967744</v>
      </c>
      <c r="J54" s="2">
        <v>105.67741935483872</v>
      </c>
      <c r="K54" s="2">
        <v>188.27586206896552</v>
      </c>
      <c r="L54" s="2">
        <v>323.80645161290323</v>
      </c>
      <c r="M54" s="2">
        <v>326.2</v>
      </c>
      <c r="N54" s="2">
        <v>317.0322580645161</v>
      </c>
      <c r="O54" s="2">
        <v>327.59999999999997</v>
      </c>
    </row>
    <row r="55" spans="1:15" x14ac:dyDescent="0.25">
      <c r="A55" s="150" t="s">
        <v>394</v>
      </c>
      <c r="B55" s="44" t="s">
        <v>395</v>
      </c>
      <c r="C55" s="2">
        <v>1880.4333333333334</v>
      </c>
      <c r="D55" s="2">
        <v>1997.258064516129</v>
      </c>
      <c r="E55" s="2">
        <v>2044.4516129032259</v>
      </c>
      <c r="F55" s="2">
        <v>1978.2000000000003</v>
      </c>
      <c r="G55" s="2">
        <v>1926.5806451612905</v>
      </c>
      <c r="H55" s="2">
        <v>855.4</v>
      </c>
      <c r="I55" s="2">
        <v>701.35483870967732</v>
      </c>
      <c r="J55" s="2">
        <v>639.03225806451621</v>
      </c>
      <c r="K55" s="2">
        <v>611.65517241379314</v>
      </c>
      <c r="L55" s="2">
        <v>768.19354838709671</v>
      </c>
      <c r="M55" s="2">
        <v>1158.0333333333333</v>
      </c>
      <c r="N55" s="2">
        <v>1745.0322580645161</v>
      </c>
      <c r="O55" s="2">
        <v>1866.2000000000003</v>
      </c>
    </row>
    <row r="56" spans="1:15" x14ac:dyDescent="0.25">
      <c r="A56" s="150" t="s">
        <v>195</v>
      </c>
      <c r="B56" s="44" t="s">
        <v>196</v>
      </c>
      <c r="C56" s="2">
        <v>5240.2</v>
      </c>
      <c r="D56" s="2">
        <v>5546.2580645161297</v>
      </c>
      <c r="E56" s="2">
        <v>5948.645161290322</v>
      </c>
      <c r="F56" s="2">
        <v>6296.5</v>
      </c>
      <c r="G56" s="2">
        <v>6521.5161290322576</v>
      </c>
      <c r="H56" s="2">
        <v>6245.6333333333332</v>
      </c>
      <c r="I56" s="2">
        <v>6113.0322580645161</v>
      </c>
      <c r="J56" s="2">
        <v>4907.9032258064517</v>
      </c>
      <c r="K56" s="2">
        <v>4928.7241379310344</v>
      </c>
      <c r="L56" s="2">
        <v>5310.2903225806449</v>
      </c>
      <c r="M56" s="2">
        <v>4917.2666666666664</v>
      </c>
      <c r="N56" s="2">
        <v>5031.4193548387093</v>
      </c>
      <c r="O56" s="2">
        <v>5901.2333333333336</v>
      </c>
    </row>
    <row r="57" spans="1:15" x14ac:dyDescent="0.25">
      <c r="A57" s="150" t="s">
        <v>197</v>
      </c>
      <c r="B57" s="44" t="s">
        <v>198</v>
      </c>
      <c r="C57" s="2">
        <v>327.59999999999997</v>
      </c>
      <c r="D57" s="2">
        <v>317.0322580645161</v>
      </c>
      <c r="E57" s="2">
        <v>317.0322580645161</v>
      </c>
      <c r="F57" s="2">
        <v>319.2</v>
      </c>
      <c r="G57" s="2">
        <v>330.58064516129031</v>
      </c>
      <c r="H57" s="2">
        <v>341.59999999999997</v>
      </c>
      <c r="I57" s="2">
        <v>308.90322580645164</v>
      </c>
      <c r="J57" s="2">
        <v>317.0322580645161</v>
      </c>
      <c r="K57" s="2">
        <v>344.68965517241378</v>
      </c>
      <c r="L57" s="2">
        <v>344.12903225806451</v>
      </c>
      <c r="M57" s="2">
        <v>334.59999999999997</v>
      </c>
      <c r="N57" s="2">
        <v>317.0322580645161</v>
      </c>
      <c r="O57" s="2">
        <v>327.59999999999997</v>
      </c>
    </row>
    <row r="58" spans="1:15" x14ac:dyDescent="0.25">
      <c r="A58" s="150" t="s">
        <v>199</v>
      </c>
      <c r="B58" s="44" t="s">
        <v>200</v>
      </c>
      <c r="C58" s="2">
        <v>348.59999999999997</v>
      </c>
      <c r="D58" s="2">
        <v>317.0322580645161</v>
      </c>
      <c r="E58" s="2">
        <v>317.0322580645161</v>
      </c>
      <c r="F58" s="2">
        <v>291.2</v>
      </c>
      <c r="G58" s="2">
        <v>317.0322580645161</v>
      </c>
      <c r="H58" s="2">
        <v>348.59999999999997</v>
      </c>
      <c r="I58" s="2">
        <v>436.25806451612902</v>
      </c>
      <c r="J58" s="2">
        <v>317.0322580645161</v>
      </c>
      <c r="K58" s="2">
        <v>367.86206896551721</v>
      </c>
      <c r="L58" s="2">
        <v>317.0322580645161</v>
      </c>
      <c r="M58" s="2">
        <v>291.2</v>
      </c>
      <c r="N58" s="2">
        <v>317.0322580645161</v>
      </c>
      <c r="O58" s="2">
        <v>327.59999999999997</v>
      </c>
    </row>
    <row r="59" spans="1:15" x14ac:dyDescent="0.25">
      <c r="A59" s="150" t="s">
        <v>201</v>
      </c>
      <c r="B59" s="44" t="s">
        <v>202</v>
      </c>
      <c r="C59" s="2">
        <v>327.59999999999997</v>
      </c>
      <c r="D59" s="2">
        <v>317.0322580645161</v>
      </c>
      <c r="E59" s="2">
        <v>281.80645161290323</v>
      </c>
      <c r="F59" s="2">
        <v>334.59999999999997</v>
      </c>
      <c r="G59" s="2">
        <v>317.0322580645161</v>
      </c>
      <c r="H59" s="2">
        <v>298.2</v>
      </c>
      <c r="I59" s="2">
        <v>330.58064516129031</v>
      </c>
      <c r="J59" s="2">
        <v>317.0322580645161</v>
      </c>
      <c r="K59" s="2">
        <v>301.24137931034483</v>
      </c>
      <c r="L59" s="2">
        <v>317.0322580645161</v>
      </c>
      <c r="M59" s="2">
        <v>327.59999999999997</v>
      </c>
      <c r="N59" s="2">
        <v>317.0322580645161</v>
      </c>
      <c r="O59" s="2">
        <v>291.2</v>
      </c>
    </row>
    <row r="60" spans="1:15" x14ac:dyDescent="0.25">
      <c r="A60" s="150" t="s">
        <v>203</v>
      </c>
      <c r="B60" s="44" t="s">
        <v>204</v>
      </c>
      <c r="C60" s="2">
        <v>756</v>
      </c>
      <c r="D60" s="2">
        <v>731.61290322580646</v>
      </c>
      <c r="E60" s="2">
        <v>690.96774193548379</v>
      </c>
      <c r="F60" s="2">
        <v>714</v>
      </c>
      <c r="G60" s="2">
        <v>731.61290322580646</v>
      </c>
      <c r="H60" s="2">
        <v>708.4</v>
      </c>
      <c r="I60" s="2">
        <v>690.96774193548379</v>
      </c>
      <c r="J60" s="2">
        <v>690.96774193548379</v>
      </c>
      <c r="K60" s="2">
        <v>722.68965517241372</v>
      </c>
      <c r="L60" s="2">
        <v>742.45161290322585</v>
      </c>
      <c r="M60" s="2">
        <v>700</v>
      </c>
      <c r="N60" s="2">
        <v>715.35483870967732</v>
      </c>
      <c r="O60" s="2">
        <v>669.19999999999993</v>
      </c>
    </row>
    <row r="61" spans="1:15" x14ac:dyDescent="0.25">
      <c r="A61" s="150" t="s">
        <v>205</v>
      </c>
      <c r="B61" s="44" t="s">
        <v>206</v>
      </c>
      <c r="C61" s="2">
        <v>348.59999999999997</v>
      </c>
      <c r="D61" s="2">
        <v>317.0322580645161</v>
      </c>
      <c r="E61" s="2">
        <v>281.80645161290323</v>
      </c>
      <c r="F61" s="2">
        <v>327.59999999999997</v>
      </c>
      <c r="G61" s="2">
        <v>323.80645161290323</v>
      </c>
      <c r="H61" s="2">
        <v>291.2</v>
      </c>
      <c r="I61" s="2">
        <v>498.58064516129025</v>
      </c>
      <c r="J61" s="2">
        <v>357.67741935483866</v>
      </c>
      <c r="K61" s="2">
        <v>330.20689655172413</v>
      </c>
      <c r="L61" s="2">
        <v>330.58064516129031</v>
      </c>
      <c r="M61" s="2">
        <v>334.59999999999997</v>
      </c>
      <c r="N61" s="2">
        <v>317.0322580645161</v>
      </c>
      <c r="O61" s="2">
        <v>291.2</v>
      </c>
    </row>
    <row r="62" spans="1:15" x14ac:dyDescent="0.25">
      <c r="A62" s="150" t="s">
        <v>396</v>
      </c>
      <c r="B62" s="44" t="s">
        <v>397</v>
      </c>
      <c r="C62" s="2">
        <v>2433.2000000000003</v>
      </c>
      <c r="D62" s="2">
        <v>2072</v>
      </c>
      <c r="E62" s="2">
        <v>2030</v>
      </c>
      <c r="F62" s="2">
        <v>1999.2000000000003</v>
      </c>
      <c r="G62" s="2">
        <v>2030</v>
      </c>
      <c r="H62" s="2">
        <v>2042.6000000000001</v>
      </c>
      <c r="I62" s="2">
        <v>2828</v>
      </c>
      <c r="J62" s="2">
        <v>2912</v>
      </c>
      <c r="K62" s="2">
        <v>2986.8275862068963</v>
      </c>
      <c r="L62" s="2">
        <v>3112.0645161290322</v>
      </c>
      <c r="M62" s="2">
        <v>2410.7999999999997</v>
      </c>
      <c r="N62" s="2">
        <v>2429</v>
      </c>
      <c r="O62" s="2">
        <v>2348.9666666666667</v>
      </c>
    </row>
    <row r="63" spans="1:15" x14ac:dyDescent="0.25">
      <c r="A63" s="150" t="s">
        <v>445</v>
      </c>
      <c r="B63" s="44" t="s">
        <v>446</v>
      </c>
      <c r="C63" s="2">
        <v>661.5</v>
      </c>
      <c r="D63" s="2">
        <v>384.09677419354836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5">
      <c r="A64" s="150" t="s">
        <v>207</v>
      </c>
      <c r="B64" s="44" t="s">
        <v>208</v>
      </c>
      <c r="C64" s="2">
        <v>382.2</v>
      </c>
      <c r="D64" s="2">
        <v>369.87096774193549</v>
      </c>
      <c r="E64" s="2">
        <v>398.32258064516134</v>
      </c>
      <c r="F64" s="2">
        <v>363.06666666666666</v>
      </c>
      <c r="G64" s="2">
        <v>433.09677419354836</v>
      </c>
      <c r="H64" s="2">
        <v>415.56666666666666</v>
      </c>
      <c r="I64" s="2">
        <v>402.16129032258067</v>
      </c>
      <c r="J64" s="2">
        <v>402.16129032258067</v>
      </c>
      <c r="K64" s="2">
        <v>429.89655172413796</v>
      </c>
      <c r="L64" s="2">
        <v>402.16129032258067</v>
      </c>
      <c r="M64" s="2">
        <v>399.58333333333337</v>
      </c>
      <c r="N64" s="2">
        <v>402.16129032258067</v>
      </c>
      <c r="O64" s="2">
        <v>415.56666666666666</v>
      </c>
    </row>
    <row r="65" spans="1:15" x14ac:dyDescent="0.25">
      <c r="A65" s="150" t="s">
        <v>209</v>
      </c>
      <c r="B65" s="44" t="s">
        <v>210</v>
      </c>
      <c r="C65" s="2">
        <v>7898.8000000000011</v>
      </c>
      <c r="D65" s="2">
        <v>8036.9032258064526</v>
      </c>
      <c r="E65" s="2">
        <v>7691.645161290322</v>
      </c>
      <c r="F65" s="2">
        <v>6512.8</v>
      </c>
      <c r="G65" s="2">
        <v>7730.0322580645161</v>
      </c>
      <c r="H65" s="2">
        <v>7282.6833333333343</v>
      </c>
      <c r="I65" s="2">
        <v>7031.6129032258068</v>
      </c>
      <c r="J65" s="2">
        <v>6654.9677419354839</v>
      </c>
      <c r="K65" s="2">
        <v>6324.8620689655172</v>
      </c>
      <c r="L65" s="2">
        <v>7215.0806451612907</v>
      </c>
      <c r="M65" s="2">
        <v>8158.2666666666664</v>
      </c>
      <c r="N65" s="2">
        <v>8288</v>
      </c>
      <c r="O65" s="2">
        <v>8288</v>
      </c>
    </row>
    <row r="66" spans="1:15" x14ac:dyDescent="0.25">
      <c r="A66" s="150" t="s">
        <v>211</v>
      </c>
      <c r="B66" s="44" t="s">
        <v>212</v>
      </c>
      <c r="C66" s="2">
        <v>6534.2666666666664</v>
      </c>
      <c r="D66" s="2">
        <v>6525.6935483870966</v>
      </c>
      <c r="E66" s="2">
        <v>6526.822580645161</v>
      </c>
      <c r="F66" s="2">
        <v>6286.7</v>
      </c>
      <c r="G66" s="2">
        <v>6233.6129032258068</v>
      </c>
      <c r="H66" s="2">
        <v>6610.6833333333334</v>
      </c>
      <c r="I66" s="2">
        <v>6852.5483870967737</v>
      </c>
      <c r="J66" s="2">
        <v>5994.4838709677424</v>
      </c>
      <c r="K66" s="2">
        <v>5762.9310344827582</v>
      </c>
      <c r="L66" s="2">
        <v>5934.8709677419356</v>
      </c>
      <c r="M66" s="2">
        <v>6146.5833333333339</v>
      </c>
      <c r="N66" s="2">
        <v>6344.5967741935483</v>
      </c>
      <c r="O66" s="2">
        <v>6728.2833333333328</v>
      </c>
    </row>
    <row r="67" spans="1:15" x14ac:dyDescent="0.25">
      <c r="A67" s="150" t="s">
        <v>213</v>
      </c>
      <c r="B67" s="44" t="s">
        <v>214</v>
      </c>
      <c r="C67" s="2">
        <v>14535.966666666667</v>
      </c>
      <c r="D67" s="2">
        <v>14256.290322580644</v>
      </c>
      <c r="E67" s="2">
        <v>12557.096774193547</v>
      </c>
      <c r="F67" s="2">
        <v>14311.85</v>
      </c>
      <c r="G67" s="2">
        <v>15496.758064516131</v>
      </c>
      <c r="H67" s="2">
        <v>14738.966666666667</v>
      </c>
      <c r="I67" s="2">
        <v>13882.016129032259</v>
      </c>
      <c r="J67" s="2">
        <v>13074.193548387097</v>
      </c>
      <c r="K67" s="2">
        <v>13222.758620689656</v>
      </c>
      <c r="L67" s="2">
        <v>14989.709677419356</v>
      </c>
      <c r="M67" s="2">
        <v>14894.016666666666</v>
      </c>
      <c r="N67" s="2">
        <v>15008.451612903225</v>
      </c>
      <c r="O67" s="2">
        <v>14612.266666666666</v>
      </c>
    </row>
    <row r="68" spans="1:15" x14ac:dyDescent="0.25">
      <c r="A68" s="150" t="s">
        <v>215</v>
      </c>
      <c r="B68" s="44" t="s">
        <v>216</v>
      </c>
      <c r="C68" s="2">
        <v>287.7</v>
      </c>
      <c r="D68" s="2">
        <v>278.41935483870969</v>
      </c>
      <c r="E68" s="2">
        <v>278.41935483870969</v>
      </c>
      <c r="F68" s="2">
        <v>287.7</v>
      </c>
      <c r="G68" s="2">
        <v>247.48387096774192</v>
      </c>
      <c r="H68" s="2">
        <v>287.7</v>
      </c>
      <c r="I68" s="2">
        <v>278.41935483870969</v>
      </c>
      <c r="J68" s="2">
        <v>278.41935483870969</v>
      </c>
      <c r="K68" s="2">
        <v>264.55172413793105</v>
      </c>
      <c r="L68" s="2">
        <v>278.41935483870969</v>
      </c>
      <c r="M68" s="2">
        <v>255.73333333333332</v>
      </c>
      <c r="N68" s="2">
        <v>278.41935483870969</v>
      </c>
      <c r="O68" s="2">
        <v>287.7</v>
      </c>
    </row>
    <row r="69" spans="1:15" x14ac:dyDescent="0.25">
      <c r="A69" s="150" t="s">
        <v>217</v>
      </c>
      <c r="B69" s="44" t="s">
        <v>218</v>
      </c>
      <c r="C69" s="2">
        <v>327.59999999999997</v>
      </c>
      <c r="D69" s="2">
        <v>317.0322580645161</v>
      </c>
      <c r="E69" s="2">
        <v>281.80645161290323</v>
      </c>
      <c r="F69" s="2">
        <v>327.59999999999997</v>
      </c>
      <c r="G69" s="2">
        <v>323.80645161290323</v>
      </c>
      <c r="H69" s="2">
        <v>334.59999999999997</v>
      </c>
      <c r="I69" s="2">
        <v>478.25806451612908</v>
      </c>
      <c r="J69" s="2">
        <v>317.0322580645161</v>
      </c>
      <c r="K69" s="2">
        <v>338.89655172413796</v>
      </c>
      <c r="L69" s="2">
        <v>330.58064516129031</v>
      </c>
      <c r="M69" s="2">
        <v>291.2</v>
      </c>
      <c r="N69" s="2">
        <v>317.0322580645161</v>
      </c>
      <c r="O69" s="2">
        <v>291.2</v>
      </c>
    </row>
    <row r="70" spans="1:15" x14ac:dyDescent="0.25">
      <c r="A70" s="150" t="s">
        <v>219</v>
      </c>
      <c r="B70" s="44" t="s">
        <v>220</v>
      </c>
      <c r="C70" s="2">
        <v>4492.4833333333336</v>
      </c>
      <c r="D70" s="2">
        <v>5190.3870967741932</v>
      </c>
      <c r="E70" s="2">
        <v>5268.854838709678</v>
      </c>
      <c r="F70" s="2">
        <v>5594.1666666666661</v>
      </c>
      <c r="G70" s="2">
        <v>6418.0967741935483</v>
      </c>
      <c r="H70" s="2">
        <v>5614.4666666666672</v>
      </c>
      <c r="I70" s="2">
        <v>5107.5161290322576</v>
      </c>
      <c r="J70" s="2">
        <v>4508</v>
      </c>
      <c r="K70" s="2">
        <v>4616.3793103448279</v>
      </c>
      <c r="L70" s="2">
        <v>4964.5806451612907</v>
      </c>
      <c r="M70" s="2">
        <v>5389.3</v>
      </c>
      <c r="N70" s="2">
        <v>5433.1290322580644</v>
      </c>
      <c r="O70" s="2">
        <v>5152.7</v>
      </c>
    </row>
    <row r="71" spans="1:15" x14ac:dyDescent="0.25">
      <c r="A71" s="150" t="s">
        <v>221</v>
      </c>
      <c r="B71" s="44" t="s">
        <v>222</v>
      </c>
      <c r="C71" s="2">
        <v>235.20000000000002</v>
      </c>
      <c r="D71" s="2">
        <v>256.06451612903226</v>
      </c>
      <c r="E71" s="2">
        <v>256.06451612903226</v>
      </c>
      <c r="F71" s="2">
        <v>264.59999999999997</v>
      </c>
      <c r="G71" s="2">
        <v>247.48387096774192</v>
      </c>
      <c r="H71" s="2">
        <v>287.7</v>
      </c>
      <c r="I71" s="2">
        <v>278.41935483870969</v>
      </c>
      <c r="J71" s="2">
        <v>278.41935483870969</v>
      </c>
      <c r="K71" s="2">
        <v>264.55172413793105</v>
      </c>
      <c r="L71" s="2">
        <v>278.41935483870969</v>
      </c>
      <c r="M71" s="2">
        <v>255.73333333333332</v>
      </c>
      <c r="N71" s="2">
        <v>278.41935483870969</v>
      </c>
      <c r="O71" s="2">
        <v>287.7</v>
      </c>
    </row>
    <row r="72" spans="1:15" x14ac:dyDescent="0.25">
      <c r="A72" s="150" t="s">
        <v>223</v>
      </c>
      <c r="B72" s="44" t="s">
        <v>224</v>
      </c>
      <c r="C72" s="2">
        <v>3773</v>
      </c>
      <c r="D72" s="2">
        <v>3773</v>
      </c>
      <c r="E72" s="2">
        <v>2706.0645161290322</v>
      </c>
      <c r="F72" s="2">
        <v>2689.2833333333333</v>
      </c>
      <c r="G72" s="2">
        <v>2548</v>
      </c>
      <c r="H72" s="2">
        <v>2548</v>
      </c>
      <c r="I72" s="2">
        <v>2548</v>
      </c>
      <c r="J72" s="2">
        <v>2548</v>
      </c>
      <c r="K72" s="2">
        <v>2548</v>
      </c>
      <c r="L72" s="2">
        <v>3535.9032258064517</v>
      </c>
      <c r="M72" s="2">
        <v>2874.666666666667</v>
      </c>
      <c r="N72" s="2">
        <v>2698.7258064516132</v>
      </c>
      <c r="O72" s="2">
        <v>4273.5</v>
      </c>
    </row>
    <row r="73" spans="1:15" x14ac:dyDescent="0.25">
      <c r="A73" s="150" t="s">
        <v>225</v>
      </c>
      <c r="B73" s="44" t="s">
        <v>226</v>
      </c>
      <c r="C73" s="2">
        <v>327.59999999999997</v>
      </c>
      <c r="D73" s="2">
        <v>317.0322580645161</v>
      </c>
      <c r="E73" s="2">
        <v>317.0322580645161</v>
      </c>
      <c r="F73" s="2">
        <v>319.2</v>
      </c>
      <c r="G73" s="2">
        <v>323.80645161290323</v>
      </c>
      <c r="H73" s="2">
        <v>355.59999999999997</v>
      </c>
      <c r="I73" s="2">
        <v>281.80645161290323</v>
      </c>
      <c r="J73" s="2">
        <v>317.0322580645161</v>
      </c>
      <c r="K73" s="2">
        <v>360.62068965517238</v>
      </c>
      <c r="L73" s="2">
        <v>357.67741935483866</v>
      </c>
      <c r="M73" s="2">
        <v>291.2</v>
      </c>
      <c r="N73" s="2">
        <v>317.0322580645161</v>
      </c>
      <c r="O73" s="2">
        <v>327.59999999999997</v>
      </c>
    </row>
    <row r="74" spans="1:15" x14ac:dyDescent="0.25">
      <c r="A74" s="150" t="s">
        <v>227</v>
      </c>
      <c r="B74" s="44" t="s">
        <v>228</v>
      </c>
      <c r="C74" s="2">
        <v>6505.6833333333334</v>
      </c>
      <c r="D74" s="2">
        <v>6179.8709677419356</v>
      </c>
      <c r="E74" s="2">
        <v>6594.9032258064517</v>
      </c>
      <c r="F74" s="2">
        <v>6844.7166666666672</v>
      </c>
      <c r="G74" s="2">
        <v>7585.0645161290322</v>
      </c>
      <c r="H74" s="2">
        <v>7391.416666666667</v>
      </c>
      <c r="I74" s="2">
        <v>6685</v>
      </c>
      <c r="J74" s="2">
        <v>5839.6935483870966</v>
      </c>
      <c r="K74" s="2">
        <v>6730.7413793103451</v>
      </c>
      <c r="L74" s="2">
        <v>6535.4032258064517</v>
      </c>
      <c r="M74" s="2">
        <v>6494.3666666666668</v>
      </c>
      <c r="N74" s="2">
        <v>6352.9516129032263</v>
      </c>
      <c r="O74" s="2">
        <v>6544.8833333333332</v>
      </c>
    </row>
    <row r="75" spans="1:15" x14ac:dyDescent="0.25">
      <c r="A75" s="150" t="s">
        <v>229</v>
      </c>
      <c r="B75" s="44" t="s">
        <v>230</v>
      </c>
      <c r="C75" s="2">
        <v>390.59999999999997</v>
      </c>
      <c r="D75" s="2">
        <v>323.80645161290323</v>
      </c>
      <c r="E75" s="2">
        <v>308.90322580645164</v>
      </c>
      <c r="F75" s="2">
        <v>390.59999999999997</v>
      </c>
      <c r="G75" s="2">
        <v>378</v>
      </c>
      <c r="H75" s="2">
        <v>326.2</v>
      </c>
      <c r="I75" s="2">
        <v>364.45161290322579</v>
      </c>
      <c r="J75" s="2">
        <v>337.35483870967744</v>
      </c>
      <c r="K75" s="2">
        <v>330.20689655172413</v>
      </c>
      <c r="L75" s="2">
        <v>378</v>
      </c>
      <c r="M75" s="2">
        <v>390.59999999999997</v>
      </c>
      <c r="N75" s="2">
        <v>344.12903225806451</v>
      </c>
      <c r="O75" s="2">
        <v>291.2</v>
      </c>
    </row>
    <row r="76" spans="1:15" x14ac:dyDescent="0.25">
      <c r="A76" s="150" t="s">
        <v>231</v>
      </c>
      <c r="B76" s="44" t="s">
        <v>232</v>
      </c>
      <c r="C76" s="2">
        <v>1225</v>
      </c>
      <c r="D76" s="2">
        <v>1225</v>
      </c>
      <c r="E76" s="2">
        <v>1225</v>
      </c>
      <c r="F76" s="2">
        <v>1225</v>
      </c>
      <c r="G76" s="2">
        <v>1225</v>
      </c>
      <c r="H76" s="2">
        <v>1225</v>
      </c>
      <c r="I76" s="2">
        <v>1225</v>
      </c>
      <c r="J76" s="2">
        <v>1225</v>
      </c>
      <c r="K76" s="2">
        <v>1225</v>
      </c>
      <c r="L76" s="2">
        <v>1225</v>
      </c>
      <c r="M76" s="2">
        <v>1225</v>
      </c>
      <c r="N76" s="2">
        <v>1225</v>
      </c>
      <c r="O76" s="2">
        <v>1225</v>
      </c>
    </row>
    <row r="77" spans="1:15" x14ac:dyDescent="0.25">
      <c r="A77" s="150" t="s">
        <v>233</v>
      </c>
      <c r="B77" s="44" t="s">
        <v>234</v>
      </c>
      <c r="C77" s="2">
        <v>341.59999999999997</v>
      </c>
      <c r="D77" s="2">
        <v>317.0322580645161</v>
      </c>
      <c r="E77" s="2">
        <v>323.80645161290323</v>
      </c>
      <c r="F77" s="2">
        <v>392</v>
      </c>
      <c r="G77" s="2">
        <v>330.58064516129031</v>
      </c>
      <c r="H77" s="2">
        <v>355.59999999999997</v>
      </c>
      <c r="I77" s="2">
        <v>295.35483870967744</v>
      </c>
      <c r="J77" s="2">
        <v>330.58064516129031</v>
      </c>
      <c r="K77" s="2">
        <v>360.62068965517238</v>
      </c>
      <c r="L77" s="2">
        <v>317.0322580645161</v>
      </c>
      <c r="M77" s="2">
        <v>291.2</v>
      </c>
      <c r="N77" s="2">
        <v>317.0322580645161</v>
      </c>
      <c r="O77" s="2">
        <v>364</v>
      </c>
    </row>
    <row r="78" spans="1:15" x14ac:dyDescent="0.25">
      <c r="A78" s="150" t="s">
        <v>235</v>
      </c>
      <c r="B78" s="44" t="s">
        <v>236</v>
      </c>
      <c r="C78" s="2">
        <v>217</v>
      </c>
      <c r="D78" s="2">
        <v>323.80645161290323</v>
      </c>
      <c r="E78" s="2">
        <v>140.90322580645162</v>
      </c>
      <c r="F78" s="2"/>
      <c r="G78" s="2">
        <v>336</v>
      </c>
      <c r="H78" s="2">
        <v>390.59999999999997</v>
      </c>
      <c r="I78" s="2">
        <v>336</v>
      </c>
      <c r="J78" s="2">
        <v>330.58064516129031</v>
      </c>
      <c r="K78" s="2">
        <v>404.06896551724139</v>
      </c>
      <c r="L78" s="2">
        <v>378</v>
      </c>
      <c r="M78" s="2">
        <v>347.2</v>
      </c>
      <c r="N78" s="2">
        <v>317.0322580645161</v>
      </c>
      <c r="O78" s="2">
        <v>327.59999999999997</v>
      </c>
    </row>
    <row r="79" spans="1:15" x14ac:dyDescent="0.25">
      <c r="A79" s="150" t="s">
        <v>237</v>
      </c>
      <c r="B79" s="44" t="s">
        <v>238</v>
      </c>
      <c r="C79" s="2">
        <v>1225</v>
      </c>
      <c r="D79" s="2">
        <v>1225</v>
      </c>
      <c r="E79" s="2">
        <v>1225</v>
      </c>
      <c r="F79" s="2">
        <v>1225</v>
      </c>
      <c r="G79" s="2">
        <v>1225</v>
      </c>
      <c r="H79" s="2">
        <v>1225</v>
      </c>
      <c r="I79" s="2">
        <v>1225</v>
      </c>
      <c r="J79" s="2">
        <v>1225</v>
      </c>
      <c r="K79" s="2">
        <v>1225</v>
      </c>
      <c r="L79" s="2">
        <v>1225</v>
      </c>
      <c r="M79" s="2">
        <v>1225</v>
      </c>
      <c r="N79" s="2">
        <v>1225</v>
      </c>
      <c r="O79" s="2">
        <v>1225</v>
      </c>
    </row>
    <row r="80" spans="1:15" x14ac:dyDescent="0.25">
      <c r="A80" s="150" t="s">
        <v>239</v>
      </c>
      <c r="B80" s="44" t="s">
        <v>240</v>
      </c>
      <c r="C80" s="2">
        <v>390.59999999999997</v>
      </c>
      <c r="D80" s="2">
        <v>378</v>
      </c>
      <c r="E80" s="2">
        <v>168</v>
      </c>
      <c r="F80" s="2">
        <v>1020.6000000000001</v>
      </c>
      <c r="G80" s="2">
        <v>1062.4193548387098</v>
      </c>
      <c r="H80" s="2">
        <v>1023.3999999999999</v>
      </c>
      <c r="I80" s="2">
        <v>1019.0645161290323</v>
      </c>
      <c r="J80" s="2">
        <v>1044.3548387096773</v>
      </c>
      <c r="K80" s="2">
        <v>1051.2068965517242</v>
      </c>
      <c r="L80" s="2">
        <v>1008.2258064516129</v>
      </c>
      <c r="M80" s="2">
        <v>1012.1999999999999</v>
      </c>
      <c r="N80" s="2">
        <v>1015.4516129032259</v>
      </c>
      <c r="O80" s="2">
        <v>1045.8</v>
      </c>
    </row>
    <row r="81" spans="1:15" x14ac:dyDescent="0.25">
      <c r="A81" s="150" t="s">
        <v>447</v>
      </c>
      <c r="B81" s="44" t="s">
        <v>448</v>
      </c>
      <c r="C81" s="2">
        <v>1316.9333333333334</v>
      </c>
      <c r="D81" s="2">
        <v>974.58064516129025</v>
      </c>
      <c r="E81" s="2">
        <v>974.58064516129025</v>
      </c>
      <c r="F81" s="2">
        <v>1239.4666666666667</v>
      </c>
      <c r="G81" s="2">
        <v>974.58064516129025</v>
      </c>
      <c r="H81" s="2"/>
      <c r="I81" s="2"/>
      <c r="J81" s="2"/>
      <c r="K81" s="2"/>
      <c r="L81" s="2">
        <v>74.967741935483872</v>
      </c>
      <c r="M81" s="2">
        <v>1584.8</v>
      </c>
      <c r="N81" s="2">
        <v>1635.741935483871</v>
      </c>
      <c r="O81" s="2">
        <v>1704.2666666666667</v>
      </c>
    </row>
    <row r="82" spans="1:15" x14ac:dyDescent="0.25">
      <c r="A82" s="150" t="s">
        <v>398</v>
      </c>
      <c r="B82" s="44" t="s">
        <v>399</v>
      </c>
      <c r="C82" s="2">
        <v>4123</v>
      </c>
      <c r="D82" s="2">
        <v>4123</v>
      </c>
      <c r="E82" s="2">
        <v>4123</v>
      </c>
      <c r="F82" s="2">
        <v>4123</v>
      </c>
      <c r="G82" s="2">
        <v>4123</v>
      </c>
      <c r="H82" s="2">
        <v>4200.2333333333336</v>
      </c>
      <c r="I82" s="2">
        <v>4048.2580645161293</v>
      </c>
      <c r="J82" s="2">
        <v>4209.9354838709678</v>
      </c>
      <c r="K82" s="2">
        <v>4123</v>
      </c>
      <c r="L82" s="2">
        <v>4123</v>
      </c>
      <c r="M82" s="2">
        <v>4123</v>
      </c>
      <c r="N82" s="2">
        <v>4123</v>
      </c>
      <c r="O82" s="2">
        <v>4123</v>
      </c>
    </row>
    <row r="83" spans="1:15" x14ac:dyDescent="0.25">
      <c r="A83" s="150" t="s">
        <v>241</v>
      </c>
      <c r="B83" s="44" t="s">
        <v>242</v>
      </c>
      <c r="C83" s="2">
        <v>6291.3666666666668</v>
      </c>
      <c r="D83" s="2">
        <v>5878.8709677419356</v>
      </c>
      <c r="E83" s="2">
        <v>5892.645161290322</v>
      </c>
      <c r="F83" s="2">
        <v>6906.6666666666661</v>
      </c>
      <c r="G83" s="2">
        <v>7511.9032258064526</v>
      </c>
      <c r="H83" s="2">
        <v>7552.3000000000011</v>
      </c>
      <c r="I83" s="2">
        <v>7553</v>
      </c>
      <c r="J83" s="2">
        <v>7477.5806451612907</v>
      </c>
      <c r="K83" s="2">
        <v>7448.2413793103451</v>
      </c>
      <c r="L83" s="2">
        <v>7246.2419354838712</v>
      </c>
      <c r="M83" s="2">
        <v>7147.2333333333336</v>
      </c>
      <c r="N83" s="2">
        <v>7139.0967741935483</v>
      </c>
      <c r="O83" s="2">
        <v>6675.6666666666661</v>
      </c>
    </row>
    <row r="84" spans="1:15" x14ac:dyDescent="0.25">
      <c r="A84" s="59" t="s">
        <v>243</v>
      </c>
      <c r="B84" s="44" t="s">
        <v>244</v>
      </c>
      <c r="C84" s="2">
        <v>32327.516666666663</v>
      </c>
      <c r="D84" s="2">
        <v>31117.370967741936</v>
      </c>
      <c r="E84" s="2">
        <v>33016.516129032258</v>
      </c>
      <c r="F84" s="2">
        <v>31326.633333333335</v>
      </c>
      <c r="G84" s="2">
        <v>32697.564516129034</v>
      </c>
      <c r="H84" s="2">
        <v>32967.316666666666</v>
      </c>
      <c r="I84" s="2">
        <v>31399.290322580648</v>
      </c>
      <c r="J84" s="2">
        <v>29099</v>
      </c>
      <c r="K84" s="2">
        <v>29988.241379310344</v>
      </c>
      <c r="L84" s="2">
        <v>28615.548387096773</v>
      </c>
      <c r="M84" s="2">
        <v>30846.666666666668</v>
      </c>
      <c r="N84" s="2">
        <v>32638.629032258064</v>
      </c>
      <c r="O84" s="2">
        <v>30884.700000000004</v>
      </c>
    </row>
    <row r="85" spans="1:15" x14ac:dyDescent="0.25">
      <c r="A85" s="150" t="s">
        <v>243</v>
      </c>
      <c r="B85" s="44" t="s">
        <v>519</v>
      </c>
      <c r="C85" s="2"/>
      <c r="D85" s="2"/>
      <c r="E85" s="2"/>
      <c r="F85" s="2"/>
      <c r="G85" s="2"/>
      <c r="H85" s="2"/>
      <c r="I85" s="2"/>
      <c r="J85" s="2"/>
      <c r="K85" s="2">
        <v>3.8620689655172411</v>
      </c>
      <c r="L85" s="2"/>
      <c r="M85" s="2"/>
      <c r="N85" s="2"/>
      <c r="O85" s="2"/>
    </row>
    <row r="86" spans="1:15" x14ac:dyDescent="0.25">
      <c r="A86" s="150" t="s">
        <v>245</v>
      </c>
      <c r="B86" s="44" t="s">
        <v>246</v>
      </c>
      <c r="C86" s="2">
        <v>2072</v>
      </c>
      <c r="D86" s="2">
        <v>2283.5806451612907</v>
      </c>
      <c r="E86" s="2">
        <v>2144.0322580645161</v>
      </c>
      <c r="F86" s="2">
        <v>2607.2666666666664</v>
      </c>
      <c r="G86" s="2">
        <v>2730.677419354839</v>
      </c>
      <c r="H86" s="2">
        <v>2723</v>
      </c>
      <c r="I86" s="2">
        <v>2729.7741935483868</v>
      </c>
      <c r="J86" s="2">
        <v>1497.0967741935483</v>
      </c>
      <c r="K86" s="2">
        <v>1009.6896551724137</v>
      </c>
      <c r="L86" s="2">
        <v>1069.8709677419356</v>
      </c>
      <c r="M86" s="2">
        <v>1687.9333333333334</v>
      </c>
      <c r="N86" s="2">
        <v>1956.6129032258063</v>
      </c>
      <c r="O86" s="2">
        <v>2054.7333333333336</v>
      </c>
    </row>
    <row r="87" spans="1:15" x14ac:dyDescent="0.25">
      <c r="A87" s="150" t="s">
        <v>247</v>
      </c>
      <c r="B87" s="44" t="s">
        <v>248</v>
      </c>
      <c r="C87" s="2">
        <v>1198.8666666666668</v>
      </c>
      <c r="D87" s="2">
        <v>1076.8709677419356</v>
      </c>
      <c r="E87" s="2">
        <v>1008.2258064516129</v>
      </c>
      <c r="F87" s="2">
        <v>1131.6666666666665</v>
      </c>
      <c r="G87" s="2">
        <v>1066.0322580645161</v>
      </c>
      <c r="H87" s="2">
        <v>1086.8666666666668</v>
      </c>
      <c r="I87" s="2">
        <v>1084.0967741935483</v>
      </c>
      <c r="J87" s="2">
        <v>1044.3548387096773</v>
      </c>
      <c r="K87" s="2">
        <v>1031.8965517241379</v>
      </c>
      <c r="L87" s="2">
        <v>1102.1612903225805</v>
      </c>
      <c r="M87" s="2">
        <v>1113</v>
      </c>
      <c r="N87" s="2">
        <v>1120.2258064516129</v>
      </c>
      <c r="O87" s="2">
        <v>1042.0666666666666</v>
      </c>
    </row>
    <row r="88" spans="1:15" x14ac:dyDescent="0.25">
      <c r="A88" s="150" t="s">
        <v>249</v>
      </c>
      <c r="B88" s="44" t="s">
        <v>250</v>
      </c>
      <c r="C88" s="2">
        <v>1302</v>
      </c>
      <c r="D88" s="2">
        <v>1119.0967741935483</v>
      </c>
      <c r="E88" s="2">
        <v>1055.4193548387098</v>
      </c>
      <c r="F88" s="2">
        <v>1415.3999999999999</v>
      </c>
      <c r="G88" s="2">
        <v>1220.7096774193546</v>
      </c>
      <c r="H88" s="2">
        <v>1194.2</v>
      </c>
      <c r="I88" s="2">
        <v>1218</v>
      </c>
      <c r="J88" s="2">
        <v>1039.1612903225805</v>
      </c>
      <c r="K88" s="2">
        <v>974.68965517241372</v>
      </c>
      <c r="L88" s="2">
        <v>967.35483870967732</v>
      </c>
      <c r="M88" s="2">
        <v>862.4</v>
      </c>
      <c r="N88" s="2">
        <v>915.87096774193549</v>
      </c>
      <c r="O88" s="2">
        <v>1164.8</v>
      </c>
    </row>
    <row r="89" spans="1:15" x14ac:dyDescent="0.25">
      <c r="A89" s="150" t="s">
        <v>251</v>
      </c>
      <c r="B89" s="44" t="s">
        <v>252</v>
      </c>
      <c r="C89" s="2">
        <v>732.19999999999993</v>
      </c>
      <c r="D89" s="2">
        <v>640.83870967741939</v>
      </c>
      <c r="E89" s="2">
        <v>598.83870967741939</v>
      </c>
      <c r="F89" s="2">
        <v>625.80000000000007</v>
      </c>
      <c r="G89" s="2">
        <v>647.61290322580646</v>
      </c>
      <c r="H89" s="2">
        <v>617.4</v>
      </c>
      <c r="I89" s="2">
        <v>464.70967741935488</v>
      </c>
      <c r="J89" s="2">
        <v>323.80645161290323</v>
      </c>
      <c r="K89" s="2">
        <v>301.24137931034483</v>
      </c>
      <c r="L89" s="2">
        <v>317.0322580645161</v>
      </c>
      <c r="M89" s="2">
        <v>327.59999999999997</v>
      </c>
      <c r="N89" s="2">
        <v>493.16129032258067</v>
      </c>
      <c r="O89" s="2">
        <v>691.6</v>
      </c>
    </row>
    <row r="90" spans="1:15" x14ac:dyDescent="0.25">
      <c r="A90" s="150" t="s">
        <v>253</v>
      </c>
      <c r="B90" s="44" t="s">
        <v>254</v>
      </c>
      <c r="C90" s="2">
        <v>1964.2000000000003</v>
      </c>
      <c r="D90" s="2">
        <v>1545.8709677419356</v>
      </c>
      <c r="E90" s="2">
        <v>1428.4516129032259</v>
      </c>
      <c r="F90" s="2">
        <v>1552.3666666666668</v>
      </c>
      <c r="G90" s="2">
        <v>1557.6129032258066</v>
      </c>
      <c r="H90" s="2">
        <v>1470</v>
      </c>
      <c r="I90" s="2">
        <v>1546.7741935483871</v>
      </c>
      <c r="J90" s="2">
        <v>1556.7096774193546</v>
      </c>
      <c r="K90" s="2">
        <v>1582.4827586206895</v>
      </c>
      <c r="L90" s="2">
        <v>1591.0322580645161</v>
      </c>
      <c r="M90" s="2">
        <v>1254.3999999999999</v>
      </c>
      <c r="N90" s="2">
        <v>2085.7741935483868</v>
      </c>
      <c r="O90" s="2">
        <v>2378.3666666666668</v>
      </c>
    </row>
    <row r="91" spans="1:15" x14ac:dyDescent="0.25">
      <c r="A91" s="150" t="s">
        <v>255</v>
      </c>
      <c r="B91" s="44" t="s">
        <v>256</v>
      </c>
      <c r="C91" s="2">
        <v>90.3</v>
      </c>
      <c r="D91" s="2">
        <v>89.419354838709666</v>
      </c>
      <c r="E91" s="2"/>
      <c r="F91" s="2"/>
      <c r="G91" s="2"/>
      <c r="H91" s="2">
        <v>93.45</v>
      </c>
      <c r="I91" s="2">
        <v>107.70967741935483</v>
      </c>
      <c r="J91" s="2">
        <v>107.70967741935483</v>
      </c>
      <c r="K91" s="2">
        <v>108.62068965517241</v>
      </c>
      <c r="L91" s="2">
        <v>107.70967741935483</v>
      </c>
      <c r="M91" s="2">
        <v>107.10000000000001</v>
      </c>
      <c r="N91" s="2">
        <v>109.74193548387098</v>
      </c>
      <c r="O91" s="2">
        <v>107.10000000000001</v>
      </c>
    </row>
    <row r="92" spans="1:15" x14ac:dyDescent="0.25">
      <c r="A92" s="150" t="s">
        <v>400</v>
      </c>
      <c r="B92" s="44" t="s">
        <v>401</v>
      </c>
      <c r="C92" s="2">
        <v>3798.6666666666665</v>
      </c>
      <c r="D92" s="2">
        <v>5194</v>
      </c>
      <c r="E92" s="2">
        <v>5049.4838709677424</v>
      </c>
      <c r="F92" s="2">
        <v>4130.9333333333334</v>
      </c>
      <c r="G92" s="2">
        <v>4009.4193548387093</v>
      </c>
      <c r="H92" s="2">
        <v>4210.2666666666664</v>
      </c>
      <c r="I92" s="2">
        <v>5162.6129032258068</v>
      </c>
      <c r="J92" s="2">
        <v>4450.8709677419356</v>
      </c>
      <c r="K92" s="2">
        <v>4049.8620689655172</v>
      </c>
      <c r="L92" s="2">
        <v>4356.2580645161297</v>
      </c>
      <c r="M92" s="2">
        <v>4293.8</v>
      </c>
      <c r="N92" s="2">
        <v>4126.3870967741932</v>
      </c>
      <c r="O92" s="2">
        <v>4498.9000000000005</v>
      </c>
    </row>
    <row r="93" spans="1:15" x14ac:dyDescent="0.25">
      <c r="A93" s="150" t="s">
        <v>257</v>
      </c>
      <c r="B93" s="44" t="s">
        <v>258</v>
      </c>
      <c r="C93" s="2">
        <v>7640.5</v>
      </c>
      <c r="D93" s="2">
        <v>7616.4516129032254</v>
      </c>
      <c r="E93" s="2">
        <v>7476</v>
      </c>
      <c r="F93" s="2">
        <v>4220.7666666666664</v>
      </c>
      <c r="G93" s="2">
        <v>4826.3870967741932</v>
      </c>
      <c r="H93" s="2">
        <v>5092.7333333333336</v>
      </c>
      <c r="I93" s="2">
        <v>4823.677419354839</v>
      </c>
      <c r="J93" s="2">
        <v>5215.2258064516127</v>
      </c>
      <c r="K93" s="2">
        <v>5118.4482758620688</v>
      </c>
      <c r="L93" s="2">
        <v>5079.7419354838703</v>
      </c>
      <c r="M93" s="2">
        <v>5026.7</v>
      </c>
      <c r="N93" s="2">
        <v>4992.5806451612907</v>
      </c>
      <c r="O93" s="2">
        <v>5120.0333333333328</v>
      </c>
    </row>
    <row r="94" spans="1:15" x14ac:dyDescent="0.25">
      <c r="A94" s="150" t="s">
        <v>259</v>
      </c>
      <c r="B94" s="44" t="s">
        <v>260</v>
      </c>
      <c r="C94" s="2">
        <v>1160.6000000000001</v>
      </c>
      <c r="D94" s="2">
        <v>1249.1612903225805</v>
      </c>
      <c r="E94" s="2">
        <v>1123.3870967741934</v>
      </c>
      <c r="F94" s="2">
        <v>1201.8999999999999</v>
      </c>
      <c r="G94" s="2">
        <v>1231.0967741935483</v>
      </c>
      <c r="H94" s="2">
        <v>1124.2</v>
      </c>
      <c r="I94" s="2">
        <v>1127.4516129032259</v>
      </c>
      <c r="J94" s="2">
        <v>1123.8387096774195</v>
      </c>
      <c r="K94" s="2">
        <v>1128.4482758620688</v>
      </c>
      <c r="L94" s="2">
        <v>1163.5806451612902</v>
      </c>
      <c r="M94" s="2">
        <v>1075.6666666666665</v>
      </c>
      <c r="N94" s="2">
        <v>1037.1290322580644</v>
      </c>
      <c r="O94" s="2">
        <v>1172.7333333333333</v>
      </c>
    </row>
    <row r="95" spans="1:15" x14ac:dyDescent="0.25">
      <c r="A95" s="150" t="s">
        <v>261</v>
      </c>
      <c r="B95" s="44" t="s">
        <v>262</v>
      </c>
      <c r="C95" s="2">
        <v>3308.666666666667</v>
      </c>
      <c r="D95" s="2">
        <v>3681.322580645161</v>
      </c>
      <c r="E95" s="2">
        <v>4304.322580645161</v>
      </c>
      <c r="F95" s="2">
        <v>5046.0666666666666</v>
      </c>
      <c r="G95" s="2">
        <v>5668.1935483870966</v>
      </c>
      <c r="H95" s="2">
        <v>5285.4666666666672</v>
      </c>
      <c r="I95" s="2">
        <v>4848.5161290322576</v>
      </c>
      <c r="J95" s="2">
        <v>4528.322580645161</v>
      </c>
      <c r="K95" s="2">
        <v>4539.6206896551721</v>
      </c>
      <c r="L95" s="2">
        <v>4942</v>
      </c>
      <c r="M95" s="2">
        <v>5086.9000000000005</v>
      </c>
      <c r="N95" s="2">
        <v>4745.5483870967737</v>
      </c>
      <c r="O95" s="2">
        <v>4266.5</v>
      </c>
    </row>
    <row r="96" spans="1:15" x14ac:dyDescent="0.25">
      <c r="A96" s="150" t="s">
        <v>263</v>
      </c>
      <c r="B96" s="44" t="s">
        <v>264</v>
      </c>
      <c r="C96" s="2">
        <v>13074.833333333332</v>
      </c>
      <c r="D96" s="2">
        <v>12643.016129032259</v>
      </c>
      <c r="E96" s="2">
        <v>12621.225806451614</v>
      </c>
      <c r="F96" s="2">
        <v>12931.333333333332</v>
      </c>
      <c r="G96" s="2">
        <v>14919.483870967742</v>
      </c>
      <c r="H96" s="2">
        <v>13348.533333333333</v>
      </c>
      <c r="I96" s="2">
        <v>12762.467741935485</v>
      </c>
      <c r="J96" s="2">
        <v>12081.096774193547</v>
      </c>
      <c r="K96" s="2">
        <v>12926.948275862069</v>
      </c>
      <c r="L96" s="2">
        <v>13974.370967741936</v>
      </c>
      <c r="M96" s="2">
        <v>14722.75</v>
      </c>
      <c r="N96" s="2">
        <v>14193.064516129032</v>
      </c>
      <c r="O96" s="2">
        <v>13426.699999999999</v>
      </c>
    </row>
    <row r="97" spans="1:15" x14ac:dyDescent="0.25">
      <c r="A97" s="150" t="s">
        <v>265</v>
      </c>
      <c r="B97" s="44" t="s">
        <v>266</v>
      </c>
      <c r="C97" s="2">
        <v>327.59999999999997</v>
      </c>
      <c r="D97" s="2">
        <v>317.0322580645161</v>
      </c>
      <c r="E97" s="2">
        <v>317.0322580645161</v>
      </c>
      <c r="F97" s="2">
        <v>312.2</v>
      </c>
      <c r="G97" s="2">
        <v>330.58064516129031</v>
      </c>
      <c r="H97" s="2">
        <v>385</v>
      </c>
      <c r="I97" s="2">
        <v>441.67741935483866</v>
      </c>
      <c r="J97" s="2">
        <v>337.35483870967744</v>
      </c>
      <c r="K97" s="2">
        <v>375.10344827586204</v>
      </c>
      <c r="L97" s="2">
        <v>386.12903225806451</v>
      </c>
      <c r="M97" s="2">
        <v>334.59999999999997</v>
      </c>
      <c r="N97" s="2">
        <v>317.0322580645161</v>
      </c>
      <c r="O97" s="2">
        <v>436.8</v>
      </c>
    </row>
    <row r="98" spans="1:15" x14ac:dyDescent="0.25">
      <c r="A98" s="150" t="s">
        <v>267</v>
      </c>
      <c r="B98" s="44" t="s">
        <v>268</v>
      </c>
      <c r="C98" s="2">
        <v>327.59999999999997</v>
      </c>
      <c r="D98" s="2">
        <v>317.0322580645161</v>
      </c>
      <c r="E98" s="2">
        <v>308.90322580645164</v>
      </c>
      <c r="F98" s="2">
        <v>362.59999999999997</v>
      </c>
      <c r="G98" s="2">
        <v>378</v>
      </c>
      <c r="H98" s="2">
        <v>362.59999999999997</v>
      </c>
      <c r="I98" s="2">
        <v>491.80645161290329</v>
      </c>
      <c r="J98" s="2">
        <v>317.0322580645161</v>
      </c>
      <c r="K98" s="2">
        <v>315.72413793103448</v>
      </c>
      <c r="L98" s="2">
        <v>344.12903225806451</v>
      </c>
      <c r="M98" s="2">
        <v>327.59999999999997</v>
      </c>
      <c r="N98" s="2">
        <v>317.0322580645161</v>
      </c>
      <c r="O98" s="2">
        <v>291.2</v>
      </c>
    </row>
    <row r="99" spans="1:15" x14ac:dyDescent="0.25">
      <c r="A99" s="150" t="s">
        <v>269</v>
      </c>
      <c r="B99" s="44" t="s">
        <v>270</v>
      </c>
      <c r="C99" s="2">
        <v>327.59999999999997</v>
      </c>
      <c r="D99" s="2">
        <v>317.0322580645161</v>
      </c>
      <c r="E99" s="2">
        <v>317.0322580645161</v>
      </c>
      <c r="F99" s="2">
        <v>291.2</v>
      </c>
      <c r="G99" s="2">
        <v>317.0322580645161</v>
      </c>
      <c r="H99" s="2">
        <v>341.59999999999997</v>
      </c>
      <c r="I99" s="2">
        <v>281.80645161290323</v>
      </c>
      <c r="J99" s="2">
        <v>364.45161290322579</v>
      </c>
      <c r="K99" s="2">
        <v>330.20689655172413</v>
      </c>
      <c r="L99" s="2">
        <v>323.80645161290323</v>
      </c>
      <c r="M99" s="2">
        <v>348.59999999999997</v>
      </c>
      <c r="N99" s="2">
        <v>317.0322580645161</v>
      </c>
      <c r="O99" s="2">
        <v>327.59999999999997</v>
      </c>
    </row>
    <row r="100" spans="1:15" x14ac:dyDescent="0.25">
      <c r="A100" s="150" t="s">
        <v>271</v>
      </c>
      <c r="B100" s="44" t="s">
        <v>272</v>
      </c>
      <c r="C100" s="2">
        <v>327.59999999999997</v>
      </c>
      <c r="D100" s="2">
        <v>317.0322580645161</v>
      </c>
      <c r="E100" s="2">
        <v>281.80645161290323</v>
      </c>
      <c r="F100" s="2">
        <v>327.59999999999997</v>
      </c>
      <c r="G100" s="2">
        <v>323.80645161290323</v>
      </c>
      <c r="H100" s="2">
        <v>341.59999999999997</v>
      </c>
      <c r="I100" s="2">
        <v>330.58064516129031</v>
      </c>
      <c r="J100" s="2">
        <v>330.58064516129031</v>
      </c>
      <c r="K100" s="2">
        <v>322.9655172413793</v>
      </c>
      <c r="L100" s="2">
        <v>317.0322580645161</v>
      </c>
      <c r="M100" s="2">
        <v>327.59999999999997</v>
      </c>
      <c r="N100" s="2">
        <v>317.0322580645161</v>
      </c>
      <c r="O100" s="2">
        <v>291.2</v>
      </c>
    </row>
    <row r="101" spans="1:15" x14ac:dyDescent="0.25">
      <c r="A101" s="150" t="s">
        <v>402</v>
      </c>
      <c r="B101" s="44" t="s">
        <v>403</v>
      </c>
      <c r="C101" s="2">
        <v>926.80000000000007</v>
      </c>
      <c r="D101" s="2">
        <v>938.90322580645159</v>
      </c>
      <c r="E101" s="2">
        <v>963.29032258064524</v>
      </c>
      <c r="F101" s="2">
        <v>926.80000000000007</v>
      </c>
      <c r="G101" s="2">
        <v>963.29032258064524</v>
      </c>
      <c r="H101" s="2">
        <v>990.73333333333335</v>
      </c>
      <c r="I101" s="2">
        <v>1720.6451612903227</v>
      </c>
      <c r="J101" s="2">
        <v>1566.1935483870968</v>
      </c>
      <c r="K101" s="2">
        <v>1609.0344827586207</v>
      </c>
      <c r="L101" s="2">
        <v>1902.6451612903227</v>
      </c>
      <c r="M101" s="2">
        <v>1610</v>
      </c>
      <c r="N101" s="2">
        <v>1605.483870967742</v>
      </c>
      <c r="O101" s="2">
        <v>1652</v>
      </c>
    </row>
    <row r="102" spans="1:15" x14ac:dyDescent="0.25">
      <c r="A102" s="150" t="s">
        <v>404</v>
      </c>
      <c r="B102" s="44" t="s">
        <v>405</v>
      </c>
      <c r="C102" s="2">
        <v>1176</v>
      </c>
      <c r="D102" s="2">
        <v>1147.0967741935483</v>
      </c>
      <c r="E102" s="2">
        <v>1218.6774193548388</v>
      </c>
      <c r="F102" s="2">
        <v>2082.5</v>
      </c>
      <c r="G102" s="2">
        <v>2230.9677419354839</v>
      </c>
      <c r="H102" s="2">
        <v>2704.5666666666666</v>
      </c>
      <c r="I102" s="2">
        <v>1957.0645161290322</v>
      </c>
      <c r="J102" s="2">
        <v>1913.7096774193546</v>
      </c>
      <c r="K102" s="2">
        <v>2115.4482758620688</v>
      </c>
      <c r="L102" s="2">
        <v>1958.1935483870968</v>
      </c>
      <c r="M102" s="2">
        <v>2201.7333333333336</v>
      </c>
      <c r="N102" s="2">
        <v>1277.1612903225805</v>
      </c>
      <c r="O102" s="2">
        <v>1904</v>
      </c>
    </row>
    <row r="103" spans="1:15" x14ac:dyDescent="0.25">
      <c r="A103" s="150" t="s">
        <v>273</v>
      </c>
      <c r="B103" s="44" t="s">
        <v>274</v>
      </c>
      <c r="C103" s="2">
        <v>7085.6333333333332</v>
      </c>
      <c r="D103" s="2">
        <v>6482.5645161290322</v>
      </c>
      <c r="E103" s="2">
        <v>6292.0967741935483</v>
      </c>
      <c r="F103" s="2">
        <v>6430.9000000000005</v>
      </c>
      <c r="G103" s="2">
        <v>7818.8870967741932</v>
      </c>
      <c r="H103" s="2">
        <v>6262.7833333333328</v>
      </c>
      <c r="I103" s="2">
        <v>5984.7741935483873</v>
      </c>
      <c r="J103" s="2">
        <v>5293.9193548387093</v>
      </c>
      <c r="K103" s="2">
        <v>5323.3793103448279</v>
      </c>
      <c r="L103" s="2">
        <v>5850.5322580645161</v>
      </c>
      <c r="M103" s="2">
        <v>5879.3</v>
      </c>
      <c r="N103" s="2">
        <v>5772.177419354839</v>
      </c>
      <c r="O103" s="2">
        <v>7728.4666666666662</v>
      </c>
    </row>
    <row r="104" spans="1:15" x14ac:dyDescent="0.25">
      <c r="A104" s="150" t="s">
        <v>275</v>
      </c>
      <c r="B104" s="44" t="s">
        <v>276</v>
      </c>
      <c r="C104" s="2">
        <v>2625</v>
      </c>
      <c r="D104" s="2">
        <v>2846.8548387096776</v>
      </c>
      <c r="E104" s="2">
        <v>2949.0322580645161</v>
      </c>
      <c r="F104" s="2">
        <v>3955</v>
      </c>
      <c r="G104" s="2">
        <v>4628.9193548387093</v>
      </c>
      <c r="H104" s="2">
        <v>4775.05</v>
      </c>
      <c r="I104" s="2">
        <v>3636.838709677419</v>
      </c>
      <c r="J104" s="2">
        <v>3491.3064516129034</v>
      </c>
      <c r="K104" s="2">
        <v>3434.8275862068963</v>
      </c>
      <c r="L104" s="2">
        <v>3311.3387096774195</v>
      </c>
      <c r="M104" s="2">
        <v>3278.1</v>
      </c>
      <c r="N104" s="2">
        <v>3274.4193548387093</v>
      </c>
      <c r="O104" s="2">
        <v>3385.4333333333334</v>
      </c>
    </row>
    <row r="105" spans="1:15" x14ac:dyDescent="0.25">
      <c r="A105" s="150" t="s">
        <v>277</v>
      </c>
      <c r="B105" s="44" t="s">
        <v>278</v>
      </c>
      <c r="C105" s="2">
        <v>10828.300000000001</v>
      </c>
      <c r="D105" s="2">
        <v>10356.838709677419</v>
      </c>
      <c r="E105" s="2">
        <v>9518.8709677419356</v>
      </c>
      <c r="F105" s="2">
        <v>11642.050000000001</v>
      </c>
      <c r="G105" s="2">
        <v>12403.661290322581</v>
      </c>
      <c r="H105" s="2">
        <v>10883.25</v>
      </c>
      <c r="I105" s="2">
        <v>9005.1612903225814</v>
      </c>
      <c r="J105" s="2">
        <v>8787.2580645161288</v>
      </c>
      <c r="K105" s="2">
        <v>9674</v>
      </c>
      <c r="L105" s="2">
        <v>9448.645161290322</v>
      </c>
      <c r="M105" s="2">
        <v>10509.800000000001</v>
      </c>
      <c r="N105" s="2">
        <v>12114.516129032259</v>
      </c>
      <c r="O105" s="2">
        <v>11235.699999999999</v>
      </c>
    </row>
    <row r="106" spans="1:15" x14ac:dyDescent="0.25">
      <c r="A106" s="150" t="s">
        <v>279</v>
      </c>
      <c r="B106" s="44" t="s">
        <v>280</v>
      </c>
      <c r="C106" s="2">
        <v>10655.516666666666</v>
      </c>
      <c r="D106" s="2">
        <v>10304.451612903225</v>
      </c>
      <c r="E106" s="2">
        <v>9743.3225806451628</v>
      </c>
      <c r="F106" s="2">
        <v>9850.75</v>
      </c>
      <c r="G106" s="2">
        <v>10644.854838709678</v>
      </c>
      <c r="H106" s="2">
        <v>11544.050000000001</v>
      </c>
      <c r="I106" s="2">
        <v>8822.0322580645152</v>
      </c>
      <c r="J106" s="2">
        <v>9047.9516129032254</v>
      </c>
      <c r="K106" s="2">
        <v>10253.672413793103</v>
      </c>
      <c r="L106" s="2">
        <v>9619.0161290322594</v>
      </c>
      <c r="M106" s="2">
        <v>9789.3833333333332</v>
      </c>
      <c r="N106" s="2">
        <v>10681.435483870968</v>
      </c>
      <c r="O106" s="2">
        <v>10778.483333333334</v>
      </c>
    </row>
    <row r="107" spans="1:15" x14ac:dyDescent="0.25">
      <c r="A107" s="150" t="s">
        <v>281</v>
      </c>
      <c r="B107" s="44" t="s">
        <v>282</v>
      </c>
      <c r="C107" s="2">
        <v>264.59999999999997</v>
      </c>
      <c r="D107" s="2">
        <v>256.06451612903226</v>
      </c>
      <c r="E107" s="2">
        <v>227.61290322580646</v>
      </c>
      <c r="F107" s="2">
        <v>264.59999999999997</v>
      </c>
      <c r="G107" s="2">
        <v>275.93548387096774</v>
      </c>
      <c r="H107" s="2">
        <v>255.73333333333332</v>
      </c>
      <c r="I107" s="2">
        <v>278.41935483870969</v>
      </c>
      <c r="J107" s="2">
        <v>278.41935483870969</v>
      </c>
      <c r="K107" s="2">
        <v>264.55172413793105</v>
      </c>
      <c r="L107" s="2">
        <v>278.41935483870969</v>
      </c>
      <c r="M107" s="2">
        <v>287.7</v>
      </c>
      <c r="N107" s="2">
        <v>278.41935483870969</v>
      </c>
      <c r="O107" s="2">
        <v>255.73333333333332</v>
      </c>
    </row>
    <row r="108" spans="1:15" x14ac:dyDescent="0.25">
      <c r="A108" s="150" t="s">
        <v>283</v>
      </c>
      <c r="B108" s="44" t="s">
        <v>284</v>
      </c>
      <c r="C108" s="2">
        <v>16267.300000000001</v>
      </c>
      <c r="D108" s="2">
        <v>15319.387096774193</v>
      </c>
      <c r="E108" s="2">
        <v>14900.290322580644</v>
      </c>
      <c r="F108" s="2">
        <v>15837.616666666669</v>
      </c>
      <c r="G108" s="2">
        <v>16376.725806451614</v>
      </c>
      <c r="H108" s="2">
        <v>17313.45</v>
      </c>
      <c r="I108" s="2">
        <v>16928.93548387097</v>
      </c>
      <c r="J108" s="2">
        <v>15239.112903225807</v>
      </c>
      <c r="K108" s="2">
        <v>14505.931034482759</v>
      </c>
      <c r="L108" s="2">
        <v>14015.354838709678</v>
      </c>
      <c r="M108" s="2">
        <v>13985.883333333333</v>
      </c>
      <c r="N108" s="2">
        <v>14495.983870967742</v>
      </c>
      <c r="O108" s="2">
        <v>15586.316666666668</v>
      </c>
    </row>
    <row r="109" spans="1:15" x14ac:dyDescent="0.25">
      <c r="A109" s="150" t="s">
        <v>285</v>
      </c>
      <c r="B109" s="44" t="s">
        <v>286</v>
      </c>
      <c r="C109" s="2">
        <v>3046.8666666666668</v>
      </c>
      <c r="D109" s="2">
        <v>3040.7096774193546</v>
      </c>
      <c r="E109" s="2">
        <v>3028.9677419354839</v>
      </c>
      <c r="F109" s="2">
        <v>3520.2999999999997</v>
      </c>
      <c r="G109" s="2">
        <v>3265.3870967741937</v>
      </c>
      <c r="H109" s="2">
        <v>3393.1333333333332</v>
      </c>
      <c r="I109" s="2">
        <v>3556.2258064516132</v>
      </c>
      <c r="J109" s="2">
        <v>3462.9677419354839</v>
      </c>
      <c r="K109" s="2">
        <v>3332.9655172413791</v>
      </c>
      <c r="L109" s="2">
        <v>3433.3870967741937</v>
      </c>
      <c r="M109" s="2">
        <v>3309.1333333333332</v>
      </c>
      <c r="N109" s="2">
        <v>2995.0967741935483</v>
      </c>
      <c r="O109" s="2">
        <v>3987.3166666666666</v>
      </c>
    </row>
    <row r="110" spans="1:15" x14ac:dyDescent="0.25">
      <c r="A110" s="150" t="s">
        <v>287</v>
      </c>
      <c r="B110" s="44" t="s">
        <v>288</v>
      </c>
      <c r="C110" s="2">
        <v>2981.7666666666664</v>
      </c>
      <c r="D110" s="2">
        <v>3028.516129032258</v>
      </c>
      <c r="E110" s="2">
        <v>2704.9354838709678</v>
      </c>
      <c r="F110" s="2">
        <v>3285.4500000000003</v>
      </c>
      <c r="G110" s="2">
        <v>3612.677419354839</v>
      </c>
      <c r="H110" s="2">
        <v>3837.1666666666665</v>
      </c>
      <c r="I110" s="2">
        <v>3870.322580645161</v>
      </c>
      <c r="J110" s="2">
        <v>4001.516129032258</v>
      </c>
      <c r="K110" s="2">
        <v>3929.4137931034479</v>
      </c>
      <c r="L110" s="2">
        <v>4248.0967741935483</v>
      </c>
      <c r="M110" s="2">
        <v>4104.0999999999995</v>
      </c>
      <c r="N110" s="2">
        <v>3873.483870967742</v>
      </c>
      <c r="O110" s="2">
        <v>3515.6333333333332</v>
      </c>
    </row>
    <row r="111" spans="1:15" x14ac:dyDescent="0.25">
      <c r="A111" s="150" t="s">
        <v>289</v>
      </c>
      <c r="B111" s="44" t="s">
        <v>290</v>
      </c>
      <c r="C111" s="2">
        <v>7437.0333333333338</v>
      </c>
      <c r="D111" s="2">
        <v>7931.9032258064526</v>
      </c>
      <c r="E111" s="2">
        <v>9559.854838709678</v>
      </c>
      <c r="F111" s="2">
        <v>10379.6</v>
      </c>
      <c r="G111" s="2">
        <v>10467.145161290322</v>
      </c>
      <c r="H111" s="2">
        <v>9415.8166666666657</v>
      </c>
      <c r="I111" s="2">
        <v>8562.1290322580644</v>
      </c>
      <c r="J111" s="2">
        <v>7661.6129032258068</v>
      </c>
      <c r="K111" s="2">
        <v>7662.5862068965507</v>
      </c>
      <c r="L111" s="2">
        <v>8842.6935483870966</v>
      </c>
      <c r="M111" s="2">
        <v>9317.35</v>
      </c>
      <c r="N111" s="2">
        <v>9530.6129032258068</v>
      </c>
      <c r="O111" s="2">
        <v>10222.916666666668</v>
      </c>
    </row>
    <row r="112" spans="1:15" x14ac:dyDescent="0.25">
      <c r="A112" s="150" t="s">
        <v>291</v>
      </c>
      <c r="B112" s="44" t="s">
        <v>292</v>
      </c>
      <c r="C112" s="2">
        <v>13265.466666666667</v>
      </c>
      <c r="D112" s="2">
        <v>13132</v>
      </c>
      <c r="E112" s="2">
        <v>13261.161290322581</v>
      </c>
      <c r="F112" s="2">
        <v>12998.533333333333</v>
      </c>
      <c r="G112" s="2">
        <v>12549.41935483871</v>
      </c>
      <c r="H112" s="2">
        <v>12841.033333333333</v>
      </c>
      <c r="I112" s="2">
        <v>12765.064516129032</v>
      </c>
      <c r="J112" s="2">
        <v>12129.645161290322</v>
      </c>
      <c r="K112" s="2">
        <v>11799.586206896551</v>
      </c>
      <c r="L112" s="2">
        <v>11412.935483870968</v>
      </c>
      <c r="M112" s="2">
        <v>10503.033333333333</v>
      </c>
      <c r="N112" s="2">
        <v>10149.548387096775</v>
      </c>
      <c r="O112" s="2">
        <v>10712.916666666668</v>
      </c>
    </row>
    <row r="113" spans="1:15" x14ac:dyDescent="0.25">
      <c r="A113" s="150" t="s">
        <v>293</v>
      </c>
      <c r="B113" s="44" t="s">
        <v>294</v>
      </c>
      <c r="C113" s="2">
        <v>5202.75</v>
      </c>
      <c r="D113" s="2">
        <v>4523.1290322580644</v>
      </c>
      <c r="E113" s="2">
        <v>4288.2903225806449</v>
      </c>
      <c r="F113" s="2">
        <v>4766.5333333333328</v>
      </c>
      <c r="G113" s="2">
        <v>6725.8709677419356</v>
      </c>
      <c r="H113" s="2">
        <v>5566.2833333333328</v>
      </c>
      <c r="I113" s="2">
        <v>3967.645161290322</v>
      </c>
      <c r="J113" s="2">
        <v>4193.677419354839</v>
      </c>
      <c r="K113" s="2">
        <v>4051.5517241379307</v>
      </c>
      <c r="L113" s="2">
        <v>4001.9677419354839</v>
      </c>
      <c r="M113" s="2">
        <v>3927.2333333333331</v>
      </c>
      <c r="N113" s="2">
        <v>4120.0645161290322</v>
      </c>
      <c r="O113" s="2">
        <v>4107.8333333333339</v>
      </c>
    </row>
    <row r="114" spans="1:15" x14ac:dyDescent="0.25">
      <c r="A114" s="150" t="s">
        <v>449</v>
      </c>
      <c r="B114" s="44" t="s">
        <v>450</v>
      </c>
      <c r="C114" s="2">
        <v>309.40000000000003</v>
      </c>
      <c r="D114" s="2">
        <v>317.0322580645161</v>
      </c>
      <c r="E114" s="2">
        <v>123.29032258064517</v>
      </c>
      <c r="F114" s="2"/>
      <c r="G114" s="2"/>
      <c r="H114" s="2"/>
      <c r="I114" s="2"/>
      <c r="J114" s="2"/>
      <c r="K114" s="2"/>
      <c r="L114" s="2"/>
      <c r="M114" s="2"/>
      <c r="N114" s="2">
        <v>17.612903225806452</v>
      </c>
      <c r="O114" s="2">
        <v>309.40000000000003</v>
      </c>
    </row>
    <row r="115" spans="1:15" x14ac:dyDescent="0.25">
      <c r="A115" s="150" t="s">
        <v>295</v>
      </c>
      <c r="B115" s="44" t="s">
        <v>296</v>
      </c>
      <c r="C115" s="2">
        <v>2316.0666666666666</v>
      </c>
      <c r="D115" s="2">
        <v>1985.741935483871</v>
      </c>
      <c r="E115" s="2">
        <v>2126.1935483870966</v>
      </c>
      <c r="F115" s="2">
        <v>2111.2000000000003</v>
      </c>
      <c r="G115" s="2">
        <v>2711.2580645161288</v>
      </c>
      <c r="H115" s="2">
        <v>3191.7666666666664</v>
      </c>
      <c r="I115" s="2">
        <v>3167.8387096774195</v>
      </c>
      <c r="J115" s="2">
        <v>2349.6290322580649</v>
      </c>
      <c r="K115" s="2">
        <v>2133.3103448275861</v>
      </c>
      <c r="L115" s="2">
        <v>2458.3548387096776</v>
      </c>
      <c r="M115" s="2">
        <v>2495.5</v>
      </c>
      <c r="N115" s="2">
        <v>2508.2580645161288</v>
      </c>
      <c r="O115" s="2">
        <v>1628.4333333333334</v>
      </c>
    </row>
    <row r="116" spans="1:15" x14ac:dyDescent="0.25">
      <c r="A116" s="150" t="s">
        <v>406</v>
      </c>
      <c r="B116" s="44" t="s">
        <v>407</v>
      </c>
      <c r="C116" s="2">
        <v>634.66666666666674</v>
      </c>
      <c r="D116" s="2">
        <v>650.32258064516134</v>
      </c>
      <c r="E116" s="2">
        <v>812.90322580645159</v>
      </c>
      <c r="F116" s="2">
        <v>784</v>
      </c>
      <c r="G116" s="2">
        <v>813.12903225806451</v>
      </c>
      <c r="H116" s="2">
        <v>840.23333333333335</v>
      </c>
      <c r="I116" s="2">
        <v>815.83870967741939</v>
      </c>
      <c r="J116" s="2">
        <v>805</v>
      </c>
      <c r="K116" s="2">
        <v>821.89655172413791</v>
      </c>
      <c r="L116" s="2">
        <v>796.19354838709671</v>
      </c>
      <c r="M116" s="2">
        <v>802.9</v>
      </c>
      <c r="N116" s="2">
        <v>835.25806451612902</v>
      </c>
      <c r="O116" s="2">
        <v>824.13333333333333</v>
      </c>
    </row>
    <row r="117" spans="1:15" x14ac:dyDescent="0.25">
      <c r="A117" s="150" t="s">
        <v>408</v>
      </c>
      <c r="B117" s="44" t="s">
        <v>409</v>
      </c>
      <c r="C117" s="2"/>
      <c r="D117" s="2"/>
      <c r="E117" s="2"/>
      <c r="F117" s="2"/>
      <c r="G117" s="2"/>
      <c r="H117" s="2"/>
      <c r="I117" s="2"/>
      <c r="J117" s="2">
        <v>608.32258064516134</v>
      </c>
      <c r="K117" s="2"/>
      <c r="L117" s="2"/>
      <c r="M117" s="2"/>
      <c r="N117" s="2"/>
      <c r="O117" s="2"/>
    </row>
    <row r="118" spans="1:15" x14ac:dyDescent="0.25">
      <c r="A118" s="150" t="s">
        <v>297</v>
      </c>
      <c r="B118" s="44" t="s">
        <v>298</v>
      </c>
      <c r="C118" s="2">
        <v>471.80000000000007</v>
      </c>
      <c r="D118" s="2">
        <v>457.93548387096774</v>
      </c>
      <c r="E118" s="2">
        <v>344.12903225806451</v>
      </c>
      <c r="F118" s="2">
        <v>407.40000000000003</v>
      </c>
      <c r="G118" s="2">
        <v>485.03225806451616</v>
      </c>
      <c r="H118" s="2">
        <v>435.40000000000003</v>
      </c>
      <c r="I118" s="2">
        <v>737.03225806451621</v>
      </c>
      <c r="J118" s="2">
        <v>394.25806451612902</v>
      </c>
      <c r="K118" s="2">
        <v>301.24137931034483</v>
      </c>
      <c r="L118" s="2">
        <v>323.80645161290323</v>
      </c>
      <c r="M118" s="2">
        <v>334.59999999999997</v>
      </c>
      <c r="N118" s="2">
        <v>317.0322580645161</v>
      </c>
      <c r="O118" s="2">
        <v>400.40000000000003</v>
      </c>
    </row>
    <row r="119" spans="1:15" x14ac:dyDescent="0.25">
      <c r="A119" s="150" t="s">
        <v>299</v>
      </c>
      <c r="B119" s="44" t="s">
        <v>300</v>
      </c>
      <c r="C119" s="2">
        <v>515.19999999999993</v>
      </c>
      <c r="D119" s="2">
        <v>457.93548387096774</v>
      </c>
      <c r="E119" s="2">
        <v>352.25806451612902</v>
      </c>
      <c r="F119" s="2">
        <v>334.59999999999997</v>
      </c>
      <c r="G119" s="2">
        <v>337.35483870967744</v>
      </c>
      <c r="H119" s="2">
        <v>319.2</v>
      </c>
      <c r="I119" s="2">
        <v>344.12903225806451</v>
      </c>
      <c r="J119" s="2">
        <v>330.58064516129031</v>
      </c>
      <c r="K119" s="2">
        <v>330.20689655172413</v>
      </c>
      <c r="L119" s="2">
        <v>337.35483870967744</v>
      </c>
      <c r="M119" s="2">
        <v>334.59999999999997</v>
      </c>
      <c r="N119" s="2">
        <v>352.25806451612902</v>
      </c>
      <c r="O119" s="2">
        <v>436.8</v>
      </c>
    </row>
    <row r="120" spans="1:15" x14ac:dyDescent="0.25">
      <c r="A120" s="150" t="s">
        <v>301</v>
      </c>
      <c r="B120" s="44" t="s">
        <v>302</v>
      </c>
      <c r="C120" s="2">
        <v>6524.4666666666672</v>
      </c>
      <c r="D120" s="2">
        <v>6461.677419354839</v>
      </c>
      <c r="E120" s="2">
        <v>6409.7419354838703</v>
      </c>
      <c r="F120" s="2">
        <v>7322</v>
      </c>
      <c r="G120" s="2">
        <v>5492.5161290322576</v>
      </c>
      <c r="H120" s="2">
        <v>4968.5999999999995</v>
      </c>
      <c r="I120" s="2">
        <v>3637.7419354838707</v>
      </c>
      <c r="J120" s="2">
        <v>4011.9032258064517</v>
      </c>
      <c r="K120" s="2">
        <v>4490.3793103448279</v>
      </c>
      <c r="L120" s="2">
        <v>4933.645161290322</v>
      </c>
      <c r="M120" s="2">
        <v>5385.8</v>
      </c>
      <c r="N120" s="2">
        <v>6027.4516129032263</v>
      </c>
      <c r="O120" s="2">
        <v>6761.3</v>
      </c>
    </row>
    <row r="121" spans="1:15" x14ac:dyDescent="0.25">
      <c r="A121" s="59" t="s">
        <v>303</v>
      </c>
      <c r="B121" s="44" t="s">
        <v>304</v>
      </c>
      <c r="C121" s="2"/>
      <c r="D121" s="2"/>
      <c r="E121" s="2"/>
      <c r="F121" s="2"/>
      <c r="G121" s="2">
        <v>308.90322580645164</v>
      </c>
      <c r="H121" s="2">
        <v>390.59999999999997</v>
      </c>
      <c r="I121" s="2">
        <v>420</v>
      </c>
      <c r="J121" s="2">
        <v>84</v>
      </c>
      <c r="K121" s="2"/>
      <c r="L121" s="2"/>
      <c r="M121" s="2"/>
      <c r="N121" s="2"/>
      <c r="O121" s="2"/>
    </row>
    <row r="122" spans="1:15" x14ac:dyDescent="0.25">
      <c r="A122" s="150" t="s">
        <v>303</v>
      </c>
      <c r="B122" s="44" t="s">
        <v>305</v>
      </c>
      <c r="C122" s="2">
        <v>21046.083333333336</v>
      </c>
      <c r="D122" s="2">
        <v>20093.725806451614</v>
      </c>
      <c r="E122" s="2">
        <v>21756.112903225807</v>
      </c>
      <c r="F122" s="2">
        <v>24337.366666666669</v>
      </c>
      <c r="G122" s="2">
        <v>24626.225806451614</v>
      </c>
      <c r="H122" s="2">
        <v>23463.3</v>
      </c>
      <c r="I122" s="2">
        <v>21492.483870967742</v>
      </c>
      <c r="J122" s="2">
        <v>22616.096774193549</v>
      </c>
      <c r="K122" s="2">
        <v>23311.086206896551</v>
      </c>
      <c r="L122" s="2">
        <v>24237.612903225807</v>
      </c>
      <c r="M122" s="2">
        <v>24656.100000000002</v>
      </c>
      <c r="N122" s="2">
        <v>25626.66129032258</v>
      </c>
      <c r="O122" s="2">
        <v>22646.05</v>
      </c>
    </row>
    <row r="123" spans="1:15" x14ac:dyDescent="0.25">
      <c r="A123" s="150" t="s">
        <v>306</v>
      </c>
      <c r="B123" s="44" t="s">
        <v>307</v>
      </c>
      <c r="C123" s="2">
        <v>2516.9666666666667</v>
      </c>
      <c r="D123" s="2">
        <v>2594.0645161290322</v>
      </c>
      <c r="E123" s="2">
        <v>2581.1935483870966</v>
      </c>
      <c r="F123" s="2">
        <v>2864.5166666666664</v>
      </c>
      <c r="G123" s="2">
        <v>3700.0645161290327</v>
      </c>
      <c r="H123" s="2">
        <v>3736.0166666666669</v>
      </c>
      <c r="I123" s="2">
        <v>2820.5483870967741</v>
      </c>
      <c r="J123" s="2">
        <v>2257.8387096774195</v>
      </c>
      <c r="K123" s="2">
        <v>2214.1724137931037</v>
      </c>
      <c r="L123" s="2">
        <v>3220.2258064516132</v>
      </c>
      <c r="M123" s="2">
        <v>2602.0166666666664</v>
      </c>
      <c r="N123" s="2">
        <v>2615.2903225806454</v>
      </c>
      <c r="O123" s="2">
        <v>3538.9666666666667</v>
      </c>
    </row>
    <row r="124" spans="1:15" x14ac:dyDescent="0.25">
      <c r="A124" s="150" t="s">
        <v>308</v>
      </c>
      <c r="B124" s="44" t="s">
        <v>309</v>
      </c>
      <c r="C124" s="2">
        <v>11697.933333333334</v>
      </c>
      <c r="D124" s="2">
        <v>11798.274193548386</v>
      </c>
      <c r="E124" s="2">
        <v>12889.145161290322</v>
      </c>
      <c r="F124" s="2">
        <v>15346.566666666668</v>
      </c>
      <c r="G124" s="2">
        <v>15004.274193548386</v>
      </c>
      <c r="H124" s="2">
        <v>15021.066666666668</v>
      </c>
      <c r="I124" s="2">
        <v>14083.209677419356</v>
      </c>
      <c r="J124" s="2">
        <v>12462.258064516129</v>
      </c>
      <c r="K124" s="2">
        <v>12296.46551724138</v>
      </c>
      <c r="L124" s="2">
        <v>13354.758064516129</v>
      </c>
      <c r="M124" s="2">
        <v>12959.800000000001</v>
      </c>
      <c r="N124" s="2">
        <v>12438.209677419356</v>
      </c>
      <c r="O124" s="2">
        <v>12803.816666666666</v>
      </c>
    </row>
    <row r="125" spans="1:15" x14ac:dyDescent="0.25">
      <c r="A125" s="150" t="s">
        <v>310</v>
      </c>
      <c r="B125" s="44" t="s">
        <v>311</v>
      </c>
      <c r="C125" s="2">
        <v>390.59999999999997</v>
      </c>
      <c r="D125" s="2">
        <v>378</v>
      </c>
      <c r="E125" s="2">
        <v>336</v>
      </c>
      <c r="F125" s="2">
        <v>347.2</v>
      </c>
      <c r="G125" s="2">
        <v>714</v>
      </c>
      <c r="H125" s="2">
        <v>564.19999999999993</v>
      </c>
      <c r="I125" s="2">
        <v>371.22580645161293</v>
      </c>
      <c r="J125" s="2">
        <v>378</v>
      </c>
      <c r="K125" s="2">
        <v>330.20689655172413</v>
      </c>
      <c r="L125" s="2">
        <v>392.90322580645164</v>
      </c>
      <c r="M125" s="2">
        <v>305.2</v>
      </c>
      <c r="N125" s="2">
        <v>350.90322580645164</v>
      </c>
      <c r="O125" s="2">
        <v>383.59999999999997</v>
      </c>
    </row>
    <row r="126" spans="1:15" x14ac:dyDescent="0.25">
      <c r="A126" s="150" t="s">
        <v>410</v>
      </c>
      <c r="B126" s="44" t="s">
        <v>411</v>
      </c>
      <c r="C126" s="2"/>
      <c r="D126" s="2"/>
      <c r="E126" s="2"/>
      <c r="F126" s="2"/>
      <c r="G126" s="2"/>
      <c r="H126" s="2"/>
      <c r="I126" s="2">
        <v>188.7741935483871</v>
      </c>
      <c r="J126" s="2">
        <v>291.74193548387098</v>
      </c>
      <c r="K126" s="2">
        <v>311.86206896551721</v>
      </c>
      <c r="L126" s="2">
        <v>308.90322580645164</v>
      </c>
      <c r="M126" s="2">
        <v>141.86666666666667</v>
      </c>
      <c r="N126" s="2"/>
      <c r="O126" s="2"/>
    </row>
    <row r="127" spans="1:15" x14ac:dyDescent="0.25">
      <c r="A127" s="150" t="s">
        <v>312</v>
      </c>
      <c r="B127" s="44" t="s">
        <v>313</v>
      </c>
      <c r="C127" s="2">
        <v>2722.7666666666664</v>
      </c>
      <c r="D127" s="2">
        <v>2772</v>
      </c>
      <c r="E127" s="2">
        <v>2753.2580645161288</v>
      </c>
      <c r="F127" s="2">
        <v>2998.5666666666666</v>
      </c>
      <c r="G127" s="2">
        <v>2037.677419354839</v>
      </c>
      <c r="H127" s="2">
        <v>1742.5333333333333</v>
      </c>
      <c r="I127" s="2">
        <v>1821.3548387096773</v>
      </c>
      <c r="J127" s="2">
        <v>992.87096774193549</v>
      </c>
      <c r="K127" s="2">
        <v>738.62068965517244</v>
      </c>
      <c r="L127" s="2">
        <v>853.54838709677415</v>
      </c>
      <c r="M127" s="2">
        <v>903</v>
      </c>
      <c r="N127" s="2">
        <v>1117.741935483871</v>
      </c>
      <c r="O127" s="2">
        <v>1586.6666666666665</v>
      </c>
    </row>
    <row r="128" spans="1:15" x14ac:dyDescent="0.25">
      <c r="A128" s="150" t="s">
        <v>314</v>
      </c>
      <c r="B128" s="44" t="s">
        <v>315</v>
      </c>
      <c r="C128" s="2">
        <v>327.59999999999997</v>
      </c>
      <c r="D128" s="2">
        <v>317.0322580645161</v>
      </c>
      <c r="E128" s="2">
        <v>317.0322580645161</v>
      </c>
      <c r="F128" s="2">
        <v>291.2</v>
      </c>
      <c r="G128" s="2">
        <v>317.0322580645161</v>
      </c>
      <c r="H128" s="2">
        <v>371</v>
      </c>
      <c r="I128" s="2">
        <v>478.25806451612908</v>
      </c>
      <c r="J128" s="2">
        <v>323.80645161290323</v>
      </c>
      <c r="K128" s="2">
        <v>338.89655172413796</v>
      </c>
      <c r="L128" s="2">
        <v>317.0322580645161</v>
      </c>
      <c r="M128" s="2">
        <v>291.2</v>
      </c>
      <c r="N128" s="2">
        <v>317.0322580645161</v>
      </c>
      <c r="O128" s="2">
        <v>327.59999999999997</v>
      </c>
    </row>
    <row r="129" spans="1:15" x14ac:dyDescent="0.25">
      <c r="A129" s="150" t="s">
        <v>316</v>
      </c>
      <c r="B129" s="44" t="s">
        <v>317</v>
      </c>
      <c r="C129" s="2"/>
      <c r="D129" s="2"/>
      <c r="E129" s="2"/>
      <c r="F129" s="2">
        <v>243.36666666666667</v>
      </c>
      <c r="G129" s="2">
        <v>302.80645161290323</v>
      </c>
      <c r="H129" s="2">
        <v>312.90000000000003</v>
      </c>
      <c r="I129" s="2">
        <v>336.45161290322579</v>
      </c>
      <c r="J129" s="2">
        <v>300.09677419354836</v>
      </c>
      <c r="K129" s="2">
        <v>319.34482758620686</v>
      </c>
      <c r="L129" s="2">
        <v>298.74193548387098</v>
      </c>
      <c r="M129" s="2">
        <v>275.33333333333337</v>
      </c>
      <c r="N129" s="2">
        <v>302.80645161290323</v>
      </c>
      <c r="O129" s="2">
        <v>278.13333333333333</v>
      </c>
    </row>
    <row r="130" spans="1:15" x14ac:dyDescent="0.25">
      <c r="A130" s="150" t="s">
        <v>412</v>
      </c>
      <c r="B130" s="44" t="s">
        <v>413</v>
      </c>
      <c r="C130" s="2"/>
      <c r="D130" s="2"/>
      <c r="E130" s="2"/>
      <c r="F130" s="2"/>
      <c r="G130" s="2">
        <v>295.35483870967744</v>
      </c>
      <c r="H130" s="2">
        <v>154</v>
      </c>
      <c r="I130" s="2">
        <v>128.70967741935485</v>
      </c>
      <c r="J130" s="2">
        <v>218.12903225806451</v>
      </c>
      <c r="K130" s="2">
        <v>327.31034482758622</v>
      </c>
      <c r="L130" s="2">
        <v>277.74193548387098</v>
      </c>
      <c r="M130" s="2">
        <v>246.40000000000003</v>
      </c>
      <c r="N130" s="2"/>
      <c r="O130" s="2"/>
    </row>
    <row r="131" spans="1:15" x14ac:dyDescent="0.25">
      <c r="A131" s="150" t="s">
        <v>318</v>
      </c>
      <c r="B131" s="44" t="s">
        <v>319</v>
      </c>
      <c r="C131" s="2">
        <v>13088.366666666667</v>
      </c>
      <c r="D131" s="2">
        <v>13451.177419354837</v>
      </c>
      <c r="E131" s="2">
        <v>13923.225806451614</v>
      </c>
      <c r="F131" s="2">
        <v>13380.966666666667</v>
      </c>
      <c r="G131" s="2">
        <v>14417.064516129032</v>
      </c>
      <c r="H131" s="2">
        <v>14864.5</v>
      </c>
      <c r="I131" s="2">
        <v>13961.612903225807</v>
      </c>
      <c r="J131" s="2">
        <v>12172.661290322581</v>
      </c>
      <c r="K131" s="2">
        <v>11513.068965517241</v>
      </c>
      <c r="L131" s="2">
        <v>14480.854838709676</v>
      </c>
      <c r="M131" s="2">
        <v>14248.85</v>
      </c>
      <c r="N131" s="2">
        <v>13917.91935483871</v>
      </c>
      <c r="O131" s="2">
        <v>13783.466666666667</v>
      </c>
    </row>
    <row r="132" spans="1:15" x14ac:dyDescent="0.25">
      <c r="A132" s="150" t="s">
        <v>320</v>
      </c>
      <c r="B132" s="44" t="s">
        <v>321</v>
      </c>
      <c r="C132" s="2">
        <v>1945.2999999999997</v>
      </c>
      <c r="D132" s="2">
        <v>1954.5806451612905</v>
      </c>
      <c r="E132" s="2">
        <v>1954.5806451612905</v>
      </c>
      <c r="F132" s="2">
        <v>1116.0333333333333</v>
      </c>
      <c r="G132" s="2">
        <v>1470.2258064516129</v>
      </c>
      <c r="H132" s="2">
        <v>1487.2666666666667</v>
      </c>
      <c r="I132" s="2">
        <v>1326.3870967741934</v>
      </c>
      <c r="J132" s="2">
        <v>1069.8709677419356</v>
      </c>
      <c r="K132" s="2">
        <v>1066.8965517241379</v>
      </c>
      <c r="L132" s="2">
        <v>977.51612903225816</v>
      </c>
      <c r="M132" s="2">
        <v>930.41666666666663</v>
      </c>
      <c r="N132" s="2">
        <v>956.9677419354839</v>
      </c>
      <c r="O132" s="2">
        <v>967.63333333333321</v>
      </c>
    </row>
    <row r="133" spans="1:15" x14ac:dyDescent="0.25">
      <c r="A133" s="150" t="s">
        <v>322</v>
      </c>
      <c r="B133" s="44" t="s">
        <v>323</v>
      </c>
      <c r="C133" s="2">
        <v>327.59999999999997</v>
      </c>
      <c r="D133" s="2">
        <v>317.0322580645161</v>
      </c>
      <c r="E133" s="2">
        <v>317.0322580645161</v>
      </c>
      <c r="F133" s="2">
        <v>319.2</v>
      </c>
      <c r="G133" s="2">
        <v>378</v>
      </c>
      <c r="H133" s="2">
        <v>362.59999999999997</v>
      </c>
      <c r="I133" s="2">
        <v>330.58064516129031</v>
      </c>
      <c r="J133" s="2">
        <v>337.35483870967744</v>
      </c>
      <c r="K133" s="2">
        <v>375.10344827586204</v>
      </c>
      <c r="L133" s="2">
        <v>323.80645161290323</v>
      </c>
      <c r="M133" s="2">
        <v>305.2</v>
      </c>
      <c r="N133" s="2">
        <v>317.0322580645161</v>
      </c>
      <c r="O133" s="2">
        <v>327.59999999999997</v>
      </c>
    </row>
    <row r="134" spans="1:15" x14ac:dyDescent="0.25">
      <c r="A134" s="150" t="s">
        <v>324</v>
      </c>
      <c r="B134" s="44" t="s">
        <v>325</v>
      </c>
      <c r="C134" s="2">
        <v>16733.850000000002</v>
      </c>
      <c r="D134" s="2">
        <v>15066.032258064517</v>
      </c>
      <c r="E134" s="2">
        <v>15328.870967741936</v>
      </c>
      <c r="F134" s="2">
        <v>16906.166666666664</v>
      </c>
      <c r="G134" s="2">
        <v>18716.870967741936</v>
      </c>
      <c r="H134" s="2">
        <v>18608.100000000002</v>
      </c>
      <c r="I134" s="2">
        <v>18748.258064516129</v>
      </c>
      <c r="J134" s="2">
        <v>17101.790322580644</v>
      </c>
      <c r="K134" s="2">
        <v>16393.517241379312</v>
      </c>
      <c r="L134" s="2">
        <v>17047.822580645163</v>
      </c>
      <c r="M134" s="2">
        <v>17881.383333333331</v>
      </c>
      <c r="N134" s="2">
        <v>16729.096774193549</v>
      </c>
      <c r="O134" s="2">
        <v>17107.066666666666</v>
      </c>
    </row>
    <row r="135" spans="1:15" x14ac:dyDescent="0.25">
      <c r="A135" s="150" t="s">
        <v>326</v>
      </c>
      <c r="B135" s="44" t="s">
        <v>327</v>
      </c>
      <c r="C135" s="2">
        <v>15879.733333333334</v>
      </c>
      <c r="D135" s="2">
        <v>15475.419354838712</v>
      </c>
      <c r="E135" s="2">
        <v>15547.451612903225</v>
      </c>
      <c r="F135" s="2">
        <v>16351.766666666666</v>
      </c>
      <c r="G135" s="2">
        <v>16619.806451612905</v>
      </c>
      <c r="H135" s="2">
        <v>14932.983333333334</v>
      </c>
      <c r="I135" s="2">
        <v>13609.58064516129</v>
      </c>
      <c r="J135" s="2">
        <v>15486.596774193549</v>
      </c>
      <c r="K135" s="2">
        <v>16187.620689655172</v>
      </c>
      <c r="L135" s="2">
        <v>15816.612903225807</v>
      </c>
      <c r="M135" s="2">
        <v>14547.633333333331</v>
      </c>
      <c r="N135" s="2">
        <v>13822.741935483871</v>
      </c>
      <c r="O135" s="2">
        <v>13939.449999999999</v>
      </c>
    </row>
    <row r="136" spans="1:15" x14ac:dyDescent="0.25">
      <c r="A136" s="150" t="s">
        <v>328</v>
      </c>
      <c r="B136" s="44" t="s">
        <v>329</v>
      </c>
      <c r="C136" s="2">
        <v>6057.8</v>
      </c>
      <c r="D136" s="2">
        <v>6520.5</v>
      </c>
      <c r="E136" s="2">
        <v>6196.4677419354839</v>
      </c>
      <c r="F136" s="2">
        <v>6897.8</v>
      </c>
      <c r="G136" s="2">
        <v>7925.1290322580653</v>
      </c>
      <c r="H136" s="2">
        <v>7639.5666666666657</v>
      </c>
      <c r="I136" s="2">
        <v>8042.7741935483873</v>
      </c>
      <c r="J136" s="2">
        <v>7418.4193548387093</v>
      </c>
      <c r="K136" s="2">
        <v>7242.4655172413795</v>
      </c>
      <c r="L136" s="2">
        <v>7545.5483870967746</v>
      </c>
      <c r="M136" s="2">
        <v>7255.6166666666668</v>
      </c>
      <c r="N136" s="2">
        <v>8046.0483870967746</v>
      </c>
      <c r="O136" s="2">
        <v>8064.4666666666662</v>
      </c>
    </row>
    <row r="137" spans="1:15" x14ac:dyDescent="0.25">
      <c r="A137" s="150" t="s">
        <v>330</v>
      </c>
      <c r="B137" s="44" t="s">
        <v>331</v>
      </c>
      <c r="C137" s="2">
        <v>264.59999999999997</v>
      </c>
      <c r="D137" s="2">
        <v>256.06451612903226</v>
      </c>
      <c r="E137" s="2">
        <v>256.06451612903226</v>
      </c>
      <c r="F137" s="2">
        <v>242.90000000000003</v>
      </c>
      <c r="G137" s="2">
        <v>278.41935483870969</v>
      </c>
      <c r="H137" s="2">
        <v>319.66666666666663</v>
      </c>
      <c r="I137" s="2">
        <v>309.35483870967744</v>
      </c>
      <c r="J137" s="2">
        <v>278.41935483870969</v>
      </c>
      <c r="K137" s="2">
        <v>132.27586206896552</v>
      </c>
      <c r="L137" s="2"/>
      <c r="M137" s="2"/>
      <c r="N137" s="2"/>
      <c r="O137" s="2"/>
    </row>
    <row r="138" spans="1:15" x14ac:dyDescent="0.25">
      <c r="A138" s="150" t="s">
        <v>332</v>
      </c>
      <c r="B138" s="44" t="s">
        <v>333</v>
      </c>
      <c r="C138" s="2">
        <v>20843.2</v>
      </c>
      <c r="D138" s="2">
        <v>20025.983870967742</v>
      </c>
      <c r="E138" s="2">
        <v>20770.354838709674</v>
      </c>
      <c r="F138" s="2">
        <v>21236.833333333336</v>
      </c>
      <c r="G138" s="2">
        <v>21238.56451612903</v>
      </c>
      <c r="H138" s="2">
        <v>21159.95</v>
      </c>
      <c r="I138" s="2">
        <v>20492.387096774193</v>
      </c>
      <c r="J138" s="2">
        <v>20267.93548387097</v>
      </c>
      <c r="K138" s="2">
        <v>19899.551724137931</v>
      </c>
      <c r="L138" s="2">
        <v>18567.048387096773</v>
      </c>
      <c r="M138" s="2">
        <v>18329.033333333333</v>
      </c>
      <c r="N138" s="2">
        <v>18839.370967741936</v>
      </c>
      <c r="O138" s="2">
        <v>20678.583333333336</v>
      </c>
    </row>
    <row r="139" spans="1:15" x14ac:dyDescent="0.25">
      <c r="A139" s="150" t="s">
        <v>334</v>
      </c>
      <c r="B139" s="44" t="s">
        <v>335</v>
      </c>
      <c r="C139" s="2">
        <v>17024.583333333336</v>
      </c>
      <c r="D139" s="2">
        <v>16245.645161290324</v>
      </c>
      <c r="E139" s="2">
        <v>17673.193548387095</v>
      </c>
      <c r="F139" s="2">
        <v>19424.3</v>
      </c>
      <c r="G139" s="2">
        <v>19789.677419354837</v>
      </c>
      <c r="H139" s="2">
        <v>19579.816666666666</v>
      </c>
      <c r="I139" s="2">
        <v>17822.225806451614</v>
      </c>
      <c r="J139" s="2">
        <v>17470.870967741936</v>
      </c>
      <c r="K139" s="2">
        <v>17945.46551724138</v>
      </c>
      <c r="L139" s="2">
        <v>17990.677419354837</v>
      </c>
      <c r="M139" s="2">
        <v>18333.933333333334</v>
      </c>
      <c r="N139" s="2">
        <v>18778.741935483871</v>
      </c>
      <c r="O139" s="2">
        <v>18202.566666666666</v>
      </c>
    </row>
    <row r="140" spans="1:15" x14ac:dyDescent="0.25">
      <c r="A140" s="150" t="s">
        <v>414</v>
      </c>
      <c r="B140" s="44" t="s">
        <v>415</v>
      </c>
      <c r="C140" s="2"/>
      <c r="D140" s="2"/>
      <c r="E140" s="2"/>
      <c r="F140" s="2"/>
      <c r="G140" s="2"/>
      <c r="H140" s="2"/>
      <c r="I140" s="2">
        <v>171.61290322580646</v>
      </c>
      <c r="J140" s="2">
        <v>308.90322580645164</v>
      </c>
      <c r="K140" s="2">
        <v>293.51724137931035</v>
      </c>
      <c r="L140" s="2">
        <v>308.90322580645164</v>
      </c>
      <c r="M140" s="2">
        <v>159.6</v>
      </c>
      <c r="N140" s="2"/>
      <c r="O140" s="2"/>
    </row>
    <row r="141" spans="1:15" x14ac:dyDescent="0.25">
      <c r="A141" s="150" t="s">
        <v>336</v>
      </c>
      <c r="B141" s="44" t="s">
        <v>337</v>
      </c>
      <c r="C141" s="2">
        <v>14317.683333333334</v>
      </c>
      <c r="D141" s="2">
        <v>13787.290322580644</v>
      </c>
      <c r="E141" s="2">
        <v>14480.967741935483</v>
      </c>
      <c r="F141" s="2">
        <v>13246.916666666668</v>
      </c>
      <c r="G141" s="2">
        <v>13592.983870967741</v>
      </c>
      <c r="H141" s="2">
        <v>14585.783333333333</v>
      </c>
      <c r="I141" s="2">
        <v>14550.967741935483</v>
      </c>
      <c r="J141" s="2">
        <v>13539.806451612903</v>
      </c>
      <c r="K141" s="2">
        <v>13431.913793103449</v>
      </c>
      <c r="L141" s="2">
        <v>12817.677419354837</v>
      </c>
      <c r="M141" s="2">
        <v>13444.316666666666</v>
      </c>
      <c r="N141" s="2">
        <v>14295.241935483871</v>
      </c>
      <c r="O141" s="2">
        <v>14352.916666666666</v>
      </c>
    </row>
    <row r="142" spans="1:15" x14ac:dyDescent="0.25">
      <c r="A142" s="150" t="s">
        <v>338</v>
      </c>
      <c r="B142" s="44" t="s">
        <v>339</v>
      </c>
      <c r="C142" s="2">
        <v>2770.6</v>
      </c>
      <c r="D142" s="2">
        <v>2634.2580645161288</v>
      </c>
      <c r="E142" s="2">
        <v>3004.8064516129034</v>
      </c>
      <c r="F142" s="2">
        <v>3146.0333333333333</v>
      </c>
      <c r="G142" s="2">
        <v>3060.2419354838712</v>
      </c>
      <c r="H142" s="2">
        <v>3009.65</v>
      </c>
      <c r="I142" s="2">
        <v>3007.7419354838712</v>
      </c>
      <c r="J142" s="2">
        <v>2430.5806451612907</v>
      </c>
      <c r="K142" s="2">
        <v>2256.8965517241377</v>
      </c>
      <c r="L142" s="2">
        <v>2552.2903225806454</v>
      </c>
      <c r="M142" s="2">
        <v>2577.6333333333332</v>
      </c>
      <c r="N142" s="2">
        <v>2587.7419354838712</v>
      </c>
      <c r="O142" s="2">
        <v>2440.666666666667</v>
      </c>
    </row>
    <row r="143" spans="1:15" x14ac:dyDescent="0.25">
      <c r="A143" s="150" t="s">
        <v>340</v>
      </c>
      <c r="B143" s="44" t="s">
        <v>341</v>
      </c>
      <c r="C143" s="2">
        <v>390.59999999999997</v>
      </c>
      <c r="D143" s="2">
        <v>323.80645161290323</v>
      </c>
      <c r="E143" s="2">
        <v>344.12903225806451</v>
      </c>
      <c r="F143" s="2">
        <v>340.2</v>
      </c>
      <c r="G143" s="2">
        <v>323.80645161290323</v>
      </c>
      <c r="H143" s="2">
        <v>436.8</v>
      </c>
      <c r="I143" s="2">
        <v>288.58064516129031</v>
      </c>
      <c r="J143" s="2">
        <v>337.35483870967744</v>
      </c>
      <c r="K143" s="2">
        <v>338.89655172413796</v>
      </c>
      <c r="L143" s="2">
        <v>317.0322580645161</v>
      </c>
      <c r="M143" s="2">
        <v>291.2</v>
      </c>
      <c r="N143" s="2">
        <v>317.0322580645161</v>
      </c>
      <c r="O143" s="2">
        <v>327.59999999999997</v>
      </c>
    </row>
    <row r="144" spans="1:15" x14ac:dyDescent="0.25">
      <c r="A144" s="150" t="s">
        <v>342</v>
      </c>
      <c r="B144" s="44" t="s">
        <v>343</v>
      </c>
      <c r="C144" s="2">
        <v>308.7</v>
      </c>
      <c r="D144" s="2">
        <v>298.74193548387098</v>
      </c>
      <c r="E144" s="2">
        <v>298.74193548387098</v>
      </c>
      <c r="F144" s="2">
        <v>521.0333333333333</v>
      </c>
      <c r="G144" s="2">
        <v>605.61290322580646</v>
      </c>
      <c r="H144" s="2">
        <v>591.0333333333333</v>
      </c>
      <c r="I144" s="2">
        <v>639.25806451612902</v>
      </c>
      <c r="J144" s="2">
        <v>401.0322580645161</v>
      </c>
      <c r="K144" s="2">
        <v>532.24137931034477</v>
      </c>
      <c r="L144" s="2">
        <v>597.48387096774195</v>
      </c>
      <c r="M144" s="2">
        <v>602.81666666666661</v>
      </c>
      <c r="N144" s="2">
        <v>605.61290322580646</v>
      </c>
      <c r="O144" s="2">
        <v>591.0333333333333</v>
      </c>
    </row>
    <row r="145" spans="1:15" x14ac:dyDescent="0.25">
      <c r="A145" s="150" t="s">
        <v>416</v>
      </c>
      <c r="B145" s="44" t="s">
        <v>417</v>
      </c>
      <c r="C145" s="2"/>
      <c r="D145" s="2"/>
      <c r="E145" s="2"/>
      <c r="F145" s="2"/>
      <c r="G145" s="2">
        <v>314.32258064516134</v>
      </c>
      <c r="H145" s="2">
        <v>40.6</v>
      </c>
      <c r="I145" s="2">
        <v>78.580645161290334</v>
      </c>
      <c r="J145" s="2">
        <v>147.67741935483872</v>
      </c>
      <c r="K145" s="2">
        <v>263.58620689655174</v>
      </c>
      <c r="L145" s="2">
        <v>325.16129032258067</v>
      </c>
      <c r="M145" s="2">
        <v>275.8</v>
      </c>
      <c r="N145" s="2">
        <v>334.64516129032256</v>
      </c>
      <c r="O145" s="2"/>
    </row>
    <row r="146" spans="1:15" x14ac:dyDescent="0.25">
      <c r="A146" s="150" t="s">
        <v>344</v>
      </c>
      <c r="B146" s="44" t="s">
        <v>345</v>
      </c>
      <c r="C146" s="2">
        <v>21634.2</v>
      </c>
      <c r="D146" s="2">
        <v>20739.080645161288</v>
      </c>
      <c r="E146" s="2">
        <v>21242.741935483871</v>
      </c>
      <c r="F146" s="2">
        <v>23948.983333333334</v>
      </c>
      <c r="G146" s="2">
        <v>25100.080645161288</v>
      </c>
      <c r="H146" s="2">
        <v>24101.7</v>
      </c>
      <c r="I146" s="2">
        <v>22173.629032258064</v>
      </c>
      <c r="J146" s="2">
        <v>21431.403225806451</v>
      </c>
      <c r="K146" s="2">
        <v>21113.810344827587</v>
      </c>
      <c r="L146" s="2">
        <v>21322.112903225807</v>
      </c>
      <c r="M146" s="2">
        <v>21794.266666666666</v>
      </c>
      <c r="N146" s="2">
        <v>22065.354838709674</v>
      </c>
      <c r="O146" s="2">
        <v>21975.45</v>
      </c>
    </row>
    <row r="147" spans="1:15" x14ac:dyDescent="0.25">
      <c r="A147" s="150" t="s">
        <v>418</v>
      </c>
      <c r="B147" s="44" t="s">
        <v>419</v>
      </c>
      <c r="C147" s="2">
        <v>1154.3</v>
      </c>
      <c r="D147" s="2">
        <v>1182.7741935483871</v>
      </c>
      <c r="E147" s="2">
        <v>1117.0645161290324</v>
      </c>
      <c r="F147" s="2">
        <v>1151.0333333333333</v>
      </c>
      <c r="G147" s="2">
        <v>1166.9677419354839</v>
      </c>
      <c r="H147" s="2">
        <v>1458.2166666666667</v>
      </c>
      <c r="I147" s="2">
        <v>1411.1774193548388</v>
      </c>
      <c r="J147" s="2">
        <v>2082.7258064516132</v>
      </c>
      <c r="K147" s="2">
        <v>1604.6896551724137</v>
      </c>
      <c r="L147" s="2">
        <v>1379.2258064516129</v>
      </c>
      <c r="M147" s="2">
        <v>1425.8999999999999</v>
      </c>
      <c r="N147" s="2">
        <v>1511.3225806451612</v>
      </c>
      <c r="O147" s="2">
        <v>1425.8999999999999</v>
      </c>
    </row>
    <row r="148" spans="1:15" x14ac:dyDescent="0.25">
      <c r="A148" s="150" t="s">
        <v>346</v>
      </c>
      <c r="B148" s="44" t="s">
        <v>347</v>
      </c>
      <c r="C148" s="2">
        <v>327.59999999999997</v>
      </c>
      <c r="D148" s="2">
        <v>317.0322580645161</v>
      </c>
      <c r="E148" s="2">
        <v>281.80645161290323</v>
      </c>
      <c r="F148" s="2">
        <v>355.59999999999997</v>
      </c>
      <c r="G148" s="2">
        <v>371.22580645161293</v>
      </c>
      <c r="H148" s="2">
        <v>326.2</v>
      </c>
      <c r="I148" s="2">
        <v>357.67741935483866</v>
      </c>
      <c r="J148" s="2">
        <v>323.80645161290323</v>
      </c>
      <c r="K148" s="2">
        <v>337.44827586206895</v>
      </c>
      <c r="L148" s="2">
        <v>350.90322580645164</v>
      </c>
      <c r="M148" s="2">
        <v>327.59999999999997</v>
      </c>
      <c r="N148" s="2">
        <v>317.0322580645161</v>
      </c>
      <c r="O148" s="2">
        <v>291.2</v>
      </c>
    </row>
    <row r="149" spans="1:15" x14ac:dyDescent="0.25">
      <c r="A149" s="150" t="s">
        <v>348</v>
      </c>
      <c r="B149" s="44" t="s">
        <v>349</v>
      </c>
      <c r="C149" s="2">
        <v>473.19999999999993</v>
      </c>
      <c r="D149" s="2">
        <v>457.93548387096774</v>
      </c>
      <c r="E149" s="2">
        <v>387.48387096774189</v>
      </c>
      <c r="F149" s="2">
        <v>291.2</v>
      </c>
      <c r="G149" s="2">
        <v>323.80645161290323</v>
      </c>
      <c r="H149" s="2">
        <v>428.40000000000003</v>
      </c>
      <c r="I149" s="2">
        <v>688.25806451612902</v>
      </c>
      <c r="J149" s="2">
        <v>686.90322580645159</v>
      </c>
      <c r="K149" s="2">
        <v>741.51724137931035</v>
      </c>
      <c r="L149" s="2">
        <v>806.12903225806451</v>
      </c>
      <c r="M149" s="2">
        <v>674.80000000000007</v>
      </c>
      <c r="N149" s="2">
        <v>387.48387096774189</v>
      </c>
      <c r="O149" s="2">
        <v>364</v>
      </c>
    </row>
    <row r="150" spans="1:15" x14ac:dyDescent="0.25">
      <c r="A150" s="150" t="s">
        <v>350</v>
      </c>
      <c r="B150" s="44" t="s">
        <v>351</v>
      </c>
      <c r="C150" s="2">
        <v>327.59999999999997</v>
      </c>
      <c r="D150" s="2">
        <v>317.0322580645161</v>
      </c>
      <c r="E150" s="2">
        <v>317.0322580645161</v>
      </c>
      <c r="F150" s="2">
        <v>291.2</v>
      </c>
      <c r="G150" s="2">
        <v>357.67741935483866</v>
      </c>
      <c r="H150" s="2">
        <v>341.59999999999997</v>
      </c>
      <c r="I150" s="2">
        <v>288.58064516129031</v>
      </c>
      <c r="J150" s="2">
        <v>317.0322580645161</v>
      </c>
      <c r="K150" s="2">
        <v>367.86206896551721</v>
      </c>
      <c r="L150" s="2">
        <v>371.22580645161293</v>
      </c>
      <c r="M150" s="2">
        <v>291.2</v>
      </c>
      <c r="N150" s="2">
        <v>317.0322580645161</v>
      </c>
      <c r="O150" s="2">
        <v>327.59999999999997</v>
      </c>
    </row>
    <row r="151" spans="1:15" x14ac:dyDescent="0.25">
      <c r="A151" s="150" t="s">
        <v>352</v>
      </c>
      <c r="B151" s="44" t="s">
        <v>353</v>
      </c>
      <c r="C151" s="2">
        <v>1726.6666666666665</v>
      </c>
      <c r="D151" s="2">
        <v>1832.4193548387095</v>
      </c>
      <c r="E151" s="2">
        <v>1588.5483870967741</v>
      </c>
      <c r="F151" s="2">
        <v>1599.5</v>
      </c>
      <c r="G151" s="2">
        <v>1720.8709677419356</v>
      </c>
      <c r="H151" s="2">
        <v>1852.2000000000003</v>
      </c>
      <c r="I151" s="2">
        <v>1904.4516129032259</v>
      </c>
      <c r="J151" s="2">
        <v>1839.1935483870968</v>
      </c>
      <c r="K151" s="2">
        <v>1870.9310344827586</v>
      </c>
      <c r="L151" s="2">
        <v>2701.6612903225805</v>
      </c>
      <c r="M151" s="2">
        <v>2016.7000000000003</v>
      </c>
      <c r="N151" s="2">
        <v>1706.6451612903227</v>
      </c>
      <c r="O151" s="2">
        <v>2578.2166666666667</v>
      </c>
    </row>
    <row r="152" spans="1:15" x14ac:dyDescent="0.25">
      <c r="A152" s="150" t="s">
        <v>354</v>
      </c>
      <c r="B152" s="44" t="s">
        <v>355</v>
      </c>
      <c r="C152" s="2">
        <v>564.19999999999993</v>
      </c>
      <c r="D152" s="2">
        <v>464.70967741935488</v>
      </c>
      <c r="E152" s="2">
        <v>344.12903225806451</v>
      </c>
      <c r="F152" s="2">
        <v>362.59999999999997</v>
      </c>
      <c r="G152" s="2">
        <v>323.80645161290323</v>
      </c>
      <c r="H152" s="2">
        <v>326.2</v>
      </c>
      <c r="I152" s="2">
        <v>344.12903225806451</v>
      </c>
      <c r="J152" s="2">
        <v>330.58064516129031</v>
      </c>
      <c r="K152" s="2">
        <v>315.72413793103448</v>
      </c>
      <c r="L152" s="2">
        <v>317.0322580645161</v>
      </c>
      <c r="M152" s="2">
        <v>327.59999999999997</v>
      </c>
      <c r="N152" s="2">
        <v>387.48387096774189</v>
      </c>
      <c r="O152" s="2">
        <v>436.8</v>
      </c>
    </row>
    <row r="153" spans="1:15" x14ac:dyDescent="0.25">
      <c r="A153" s="150" t="s">
        <v>356</v>
      </c>
      <c r="B153" s="44" t="s">
        <v>357</v>
      </c>
      <c r="C153" s="2">
        <v>6930.4666666666672</v>
      </c>
      <c r="D153" s="2">
        <v>7273</v>
      </c>
      <c r="E153" s="2">
        <v>7872.5161290322585</v>
      </c>
      <c r="F153" s="2">
        <v>7398.7666666666664</v>
      </c>
      <c r="G153" s="2">
        <v>6653.3870967741932</v>
      </c>
      <c r="H153" s="2">
        <v>6126.2833333333328</v>
      </c>
      <c r="I153" s="2">
        <v>5998.7741935483873</v>
      </c>
      <c r="J153" s="2">
        <v>5451.9838709677424</v>
      </c>
      <c r="K153" s="2">
        <v>5555.5862068965516</v>
      </c>
      <c r="L153" s="2">
        <v>7210.3387096774186</v>
      </c>
      <c r="M153" s="2">
        <v>8278.3166666666657</v>
      </c>
      <c r="N153" s="2">
        <v>8647.5967741935474</v>
      </c>
      <c r="O153" s="2">
        <v>7328.3000000000011</v>
      </c>
    </row>
    <row r="154" spans="1:15" x14ac:dyDescent="0.25">
      <c r="A154" s="150" t="s">
        <v>358</v>
      </c>
      <c r="B154" s="44" t="s">
        <v>359</v>
      </c>
      <c r="C154" s="2">
        <v>1538.6000000000001</v>
      </c>
      <c r="D154" s="2">
        <v>1429.3548387096773</v>
      </c>
      <c r="E154" s="2">
        <v>1159.741935483871</v>
      </c>
      <c r="F154" s="2">
        <v>1269.8</v>
      </c>
      <c r="G154" s="2">
        <v>1610.9032258064517</v>
      </c>
      <c r="H154" s="2">
        <v>1365</v>
      </c>
      <c r="I154" s="2">
        <v>1280.3225806451612</v>
      </c>
      <c r="J154" s="2">
        <v>1165.1612903225805</v>
      </c>
      <c r="K154" s="2">
        <v>1218</v>
      </c>
      <c r="L154" s="2">
        <v>1470</v>
      </c>
      <c r="M154" s="2">
        <v>989.80000000000007</v>
      </c>
      <c r="N154" s="2">
        <v>1127.2258064516129</v>
      </c>
      <c r="O154" s="2">
        <v>1237.6000000000001</v>
      </c>
    </row>
    <row r="155" spans="1:15" x14ac:dyDescent="0.25">
      <c r="A155" s="150" t="s">
        <v>360</v>
      </c>
      <c r="B155" s="44" t="s">
        <v>361</v>
      </c>
      <c r="C155" s="2">
        <v>264.59999999999997</v>
      </c>
      <c r="D155" s="2">
        <v>256.06451612903226</v>
      </c>
      <c r="E155" s="2">
        <v>237.54838709677421</v>
      </c>
      <c r="F155" s="2">
        <v>287.7</v>
      </c>
      <c r="G155" s="2">
        <v>278.41935483870969</v>
      </c>
      <c r="H155" s="2">
        <v>255.73333333333332</v>
      </c>
      <c r="I155" s="2">
        <v>278.41935483870969</v>
      </c>
      <c r="J155" s="2">
        <v>278.41935483870969</v>
      </c>
      <c r="K155" s="2">
        <v>264.55172413793105</v>
      </c>
      <c r="L155" s="2">
        <v>278.41935483870969</v>
      </c>
      <c r="M155" s="2">
        <v>287.7</v>
      </c>
      <c r="N155" s="2">
        <v>278.41935483870969</v>
      </c>
      <c r="O155" s="2">
        <v>255.73333333333332</v>
      </c>
    </row>
    <row r="156" spans="1:15" x14ac:dyDescent="0.25">
      <c r="A156" s="150" t="s">
        <v>362</v>
      </c>
      <c r="B156" s="44" t="s">
        <v>363</v>
      </c>
      <c r="C156" s="2">
        <v>3751.2999999999997</v>
      </c>
      <c r="D156" s="2">
        <v>3161.0645161290322</v>
      </c>
      <c r="E156" s="2">
        <v>2949.483870967742</v>
      </c>
      <c r="F156" s="2">
        <v>3670.7999999999997</v>
      </c>
      <c r="G156" s="2">
        <v>3721.0645161290327</v>
      </c>
      <c r="H156" s="2">
        <v>3118.2666666666664</v>
      </c>
      <c r="I156" s="2">
        <v>2504.1935483870966</v>
      </c>
      <c r="J156" s="2">
        <v>2491.5483870967741</v>
      </c>
      <c r="K156" s="2">
        <v>2452.655172413793</v>
      </c>
      <c r="L156" s="2">
        <v>3815.2258064516127</v>
      </c>
      <c r="M156" s="2">
        <v>2962.8666666666668</v>
      </c>
      <c r="N156" s="2">
        <v>2455.6451612903224</v>
      </c>
      <c r="O156" s="2">
        <v>3554.6</v>
      </c>
    </row>
    <row r="157" spans="1:15" x14ac:dyDescent="0.25">
      <c r="A157" s="150" t="s">
        <v>420</v>
      </c>
      <c r="B157" s="44" t="s">
        <v>421</v>
      </c>
      <c r="C157" s="2"/>
      <c r="D157" s="2"/>
      <c r="E157" s="2"/>
      <c r="F157" s="2"/>
      <c r="G157" s="2"/>
      <c r="H157" s="2"/>
      <c r="I157" s="2"/>
      <c r="J157" s="2">
        <v>61.193548387096776</v>
      </c>
      <c r="K157" s="2"/>
      <c r="L157" s="2"/>
      <c r="M157" s="2"/>
      <c r="N157" s="2"/>
      <c r="O157" s="2"/>
    </row>
    <row r="158" spans="1:15" x14ac:dyDescent="0.25">
      <c r="A158" s="59" t="s">
        <v>422</v>
      </c>
      <c r="B158" s="44" t="s">
        <v>423</v>
      </c>
      <c r="C158" s="2">
        <v>5467.9333333333334</v>
      </c>
      <c r="D158" s="2">
        <v>4944.0322580645161</v>
      </c>
      <c r="E158" s="2">
        <v>4413.3870967741932</v>
      </c>
      <c r="F158" s="2">
        <v>4870.3666666666668</v>
      </c>
      <c r="G158" s="2">
        <v>5467.4516129032263</v>
      </c>
      <c r="H158" s="2">
        <v>6127.0999999999995</v>
      </c>
      <c r="I158" s="2">
        <v>5730.9677419354839</v>
      </c>
      <c r="J158" s="2">
        <v>5715.8387096774186</v>
      </c>
      <c r="K158" s="2">
        <v>5980.6551724137926</v>
      </c>
      <c r="L158" s="2">
        <v>6789.0967741935483</v>
      </c>
      <c r="M158" s="2">
        <v>6747.0666666666666</v>
      </c>
      <c r="N158" s="2">
        <v>7549.3870967741932</v>
      </c>
      <c r="O158" s="2">
        <v>6652.5666666666666</v>
      </c>
    </row>
    <row r="159" spans="1:15" x14ac:dyDescent="0.25">
      <c r="A159" s="150" t="s">
        <v>422</v>
      </c>
      <c r="B159" s="44" t="s">
        <v>424</v>
      </c>
      <c r="C159" s="2"/>
      <c r="D159" s="2"/>
      <c r="E159" s="2"/>
      <c r="F159" s="2"/>
      <c r="G159" s="2"/>
      <c r="H159" s="2"/>
      <c r="I159" s="2">
        <v>298.74193548387098</v>
      </c>
      <c r="J159" s="2">
        <v>426.77419354838707</v>
      </c>
      <c r="K159" s="2">
        <v>364.9655172413793</v>
      </c>
      <c r="L159" s="2">
        <v>256.06451612903226</v>
      </c>
      <c r="M159" s="2"/>
      <c r="N159" s="2"/>
      <c r="O159" s="2"/>
    </row>
    <row r="160" spans="1:15" x14ac:dyDescent="0.25">
      <c r="A160" s="150" t="s">
        <v>364</v>
      </c>
      <c r="B160" s="44" t="s">
        <v>365</v>
      </c>
      <c r="C160" s="2">
        <v>3183.1333333333332</v>
      </c>
      <c r="D160" s="2">
        <v>3121.4354838709678</v>
      </c>
      <c r="E160" s="2">
        <v>3144.8064516129034</v>
      </c>
      <c r="F160" s="2">
        <v>3290</v>
      </c>
      <c r="G160" s="2">
        <v>3984.8064516129034</v>
      </c>
      <c r="H160" s="2">
        <v>4176.9000000000005</v>
      </c>
      <c r="I160" s="2">
        <v>4178.5483870967737</v>
      </c>
      <c r="J160" s="2">
        <v>4136.8870967741932</v>
      </c>
      <c r="K160" s="2">
        <v>4186.2413793103451</v>
      </c>
      <c r="L160" s="2">
        <v>3963.1290322580644</v>
      </c>
      <c r="M160" s="2">
        <v>3909.7333333333331</v>
      </c>
      <c r="N160" s="2">
        <v>3858.8064516129034</v>
      </c>
      <c r="O160" s="2">
        <v>3665.9000000000005</v>
      </c>
    </row>
    <row r="161" spans="1:15" x14ac:dyDescent="0.25">
      <c r="A161" s="150" t="s">
        <v>366</v>
      </c>
      <c r="B161" s="44" t="s">
        <v>367</v>
      </c>
      <c r="C161" s="2">
        <v>1543.2666666666667</v>
      </c>
      <c r="D161" s="2">
        <v>1598.7096774193546</v>
      </c>
      <c r="E161" s="2">
        <v>1488.2903225806454</v>
      </c>
      <c r="F161" s="2">
        <v>1536.0333333333333</v>
      </c>
      <c r="G161" s="2">
        <v>2279.9677419354839</v>
      </c>
      <c r="H161" s="2">
        <v>2411.9666666666667</v>
      </c>
      <c r="I161" s="2">
        <v>2600.8387096774195</v>
      </c>
      <c r="J161" s="2">
        <v>1760.1612903225805</v>
      </c>
      <c r="K161" s="2">
        <v>1548.4482758620688</v>
      </c>
      <c r="L161" s="2">
        <v>2374.3548387096776</v>
      </c>
      <c r="M161" s="2">
        <v>2345.2333333333336</v>
      </c>
      <c r="N161" s="2">
        <v>2254.9032258064517</v>
      </c>
      <c r="O161" s="2">
        <v>2457.7000000000003</v>
      </c>
    </row>
    <row r="162" spans="1:15" x14ac:dyDescent="0.25">
      <c r="A162" s="150" t="s">
        <v>425</v>
      </c>
      <c r="B162" s="44" t="s">
        <v>426</v>
      </c>
      <c r="C162" s="2">
        <v>4557</v>
      </c>
      <c r="D162" s="2">
        <v>4118.3709677419356</v>
      </c>
      <c r="E162" s="2">
        <v>3931.4032258064517</v>
      </c>
      <c r="F162" s="2">
        <v>4498.2</v>
      </c>
      <c r="G162" s="2">
        <v>5127.1612903225814</v>
      </c>
      <c r="H162" s="2">
        <v>4729.9000000000005</v>
      </c>
      <c r="I162" s="2">
        <v>4915.8064516129034</v>
      </c>
      <c r="J162" s="2">
        <v>4680.7419354838703</v>
      </c>
      <c r="K162" s="2">
        <v>4646.3103448275861</v>
      </c>
      <c r="L162" s="2">
        <v>5310.7419354838703</v>
      </c>
      <c r="M162" s="2">
        <v>5544.7</v>
      </c>
      <c r="N162" s="2">
        <v>5898.7419354838703</v>
      </c>
      <c r="O162" s="2">
        <v>4508.3499999999995</v>
      </c>
    </row>
    <row r="163" spans="1:15" x14ac:dyDescent="0.25">
      <c r="A163" s="150" t="s">
        <v>368</v>
      </c>
      <c r="B163" s="44" t="s">
        <v>369</v>
      </c>
      <c r="C163" s="2">
        <v>2438.1</v>
      </c>
      <c r="D163" s="2">
        <v>2308.7580645161288</v>
      </c>
      <c r="E163" s="2">
        <v>2483.1935483870966</v>
      </c>
      <c r="F163" s="2">
        <v>2543.5666666666666</v>
      </c>
      <c r="G163" s="2">
        <v>2731.6935483870966</v>
      </c>
      <c r="H163" s="2">
        <v>3799.9500000000003</v>
      </c>
      <c r="I163" s="2">
        <v>3297.4516129032259</v>
      </c>
      <c r="J163" s="2">
        <v>3229.0322580645161</v>
      </c>
      <c r="K163" s="2">
        <v>3776.1379310344828</v>
      </c>
      <c r="L163" s="2">
        <v>3505.6451612903224</v>
      </c>
      <c r="M163" s="2">
        <v>3622.5</v>
      </c>
      <c r="N163" s="2">
        <v>3267.5322580645161</v>
      </c>
      <c r="O163" s="2">
        <v>2434.3666666666668</v>
      </c>
    </row>
    <row r="164" spans="1:15" x14ac:dyDescent="0.25">
      <c r="A164" s="150" t="s">
        <v>370</v>
      </c>
      <c r="B164" s="44" t="s">
        <v>371</v>
      </c>
      <c r="C164" s="2">
        <v>1232</v>
      </c>
      <c r="D164" s="2">
        <v>1204</v>
      </c>
      <c r="E164" s="2">
        <v>1204</v>
      </c>
      <c r="F164" s="2">
        <v>1204</v>
      </c>
      <c r="G164" s="2">
        <v>1350.3225806451612</v>
      </c>
      <c r="H164" s="2">
        <v>1360.8</v>
      </c>
      <c r="I164" s="2">
        <v>1366.5806451612902</v>
      </c>
      <c r="J164" s="2">
        <v>1372</v>
      </c>
      <c r="K164" s="2">
        <v>1372</v>
      </c>
      <c r="L164" s="2">
        <v>1372</v>
      </c>
      <c r="M164" s="2">
        <v>1372</v>
      </c>
      <c r="N164" s="2">
        <v>1372</v>
      </c>
      <c r="O164" s="2">
        <v>1226.3999999999999</v>
      </c>
    </row>
    <row r="165" spans="1:15" x14ac:dyDescent="0.25">
      <c r="A165" s="150" t="s">
        <v>372</v>
      </c>
      <c r="B165" s="44" t="s">
        <v>373</v>
      </c>
      <c r="C165" s="2">
        <v>602</v>
      </c>
      <c r="D165" s="2">
        <v>650.77419354838707</v>
      </c>
      <c r="E165" s="2">
        <v>518</v>
      </c>
      <c r="F165" s="2">
        <v>435.86666666666667</v>
      </c>
      <c r="G165" s="2">
        <v>653.70967741935488</v>
      </c>
      <c r="H165" s="2">
        <v>1380.1666666666665</v>
      </c>
      <c r="I165" s="2">
        <v>1574.0967741935483</v>
      </c>
      <c r="J165" s="2">
        <v>1453.9677419354839</v>
      </c>
      <c r="K165" s="2">
        <v>1480.8620689655172</v>
      </c>
      <c r="L165" s="2">
        <v>1429.1290322580644</v>
      </c>
      <c r="M165" s="2">
        <v>1431.2666666666667</v>
      </c>
      <c r="N165" s="2">
        <v>1415.5806451612902</v>
      </c>
      <c r="O165" s="2">
        <v>1463</v>
      </c>
    </row>
    <row r="166" spans="1:15" x14ac:dyDescent="0.25">
      <c r="A166" s="150" t="s">
        <v>451</v>
      </c>
      <c r="B166" s="44" t="s">
        <v>452</v>
      </c>
      <c r="C166" s="2"/>
      <c r="D166" s="2"/>
      <c r="E166" s="2"/>
      <c r="F166" s="2">
        <v>303.8</v>
      </c>
      <c r="G166" s="2">
        <v>378</v>
      </c>
      <c r="H166" s="2">
        <v>390.59999999999997</v>
      </c>
      <c r="I166" s="2">
        <v>210</v>
      </c>
      <c r="J166" s="2"/>
      <c r="K166" s="2"/>
      <c r="L166" s="2"/>
      <c r="M166" s="2"/>
      <c r="N166" s="2"/>
      <c r="O166" s="2"/>
    </row>
    <row r="167" spans="1:15" x14ac:dyDescent="0.25">
      <c r="A167" s="150" t="s">
        <v>427</v>
      </c>
      <c r="B167" s="44" t="s">
        <v>428</v>
      </c>
      <c r="C167" s="2">
        <v>365.40000000000003</v>
      </c>
      <c r="D167" s="2">
        <v>353.61290322580646</v>
      </c>
      <c r="E167" s="2">
        <v>344.12903225806451</v>
      </c>
      <c r="F167" s="2">
        <v>315</v>
      </c>
      <c r="G167" s="2">
        <v>353.61290322580646</v>
      </c>
      <c r="H167" s="2">
        <v>284.2</v>
      </c>
      <c r="I167" s="2">
        <v>422.70967741935488</v>
      </c>
      <c r="J167" s="2">
        <v>392.90322580645164</v>
      </c>
      <c r="K167" s="2">
        <v>686.48275862068965</v>
      </c>
      <c r="L167" s="2">
        <v>894.87096774193549</v>
      </c>
      <c r="M167" s="2">
        <v>885.73333333333335</v>
      </c>
      <c r="N167" s="2">
        <v>438.9677419354839</v>
      </c>
      <c r="O167" s="2">
        <v>365.40000000000003</v>
      </c>
    </row>
    <row r="168" spans="1:15" x14ac:dyDescent="0.25">
      <c r="A168" s="150" t="s">
        <v>453</v>
      </c>
      <c r="B168" s="44" t="s">
        <v>454</v>
      </c>
      <c r="C168" s="2">
        <v>512.86666666666667</v>
      </c>
      <c r="D168" s="2">
        <v>921.74193548387098</v>
      </c>
      <c r="E168" s="2">
        <v>986.32258064516134</v>
      </c>
      <c r="F168" s="2">
        <v>586.13333333333333</v>
      </c>
      <c r="G168" s="2">
        <v>705.87096774193549</v>
      </c>
      <c r="H168" s="2">
        <v>366.33333333333337</v>
      </c>
      <c r="I168" s="2"/>
      <c r="J168" s="2"/>
      <c r="K168" s="2"/>
      <c r="L168" s="2">
        <v>70.903225806451616</v>
      </c>
      <c r="M168" s="2">
        <v>646.33333333333326</v>
      </c>
      <c r="N168" s="2">
        <v>560.90322580645159</v>
      </c>
      <c r="O168" s="2">
        <v>633.26666666666665</v>
      </c>
    </row>
    <row r="169" spans="1:15" x14ac:dyDescent="0.25">
      <c r="A169" s="150" t="s">
        <v>455</v>
      </c>
      <c r="B169" s="44" t="s">
        <v>456</v>
      </c>
      <c r="C169" s="2"/>
      <c r="D169" s="2">
        <v>20.548387096774192</v>
      </c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x14ac:dyDescent="0.25">
      <c r="A170" s="150" t="s">
        <v>376</v>
      </c>
      <c r="B170" s="44" t="s">
        <v>377</v>
      </c>
      <c r="C170" s="2"/>
      <c r="D170" s="2"/>
      <c r="E170" s="2"/>
      <c r="F170" s="2">
        <v>312.90000000000003</v>
      </c>
      <c r="G170" s="2">
        <v>302.80645161290323</v>
      </c>
      <c r="H170" s="2">
        <v>347.66666666666663</v>
      </c>
      <c r="I170" s="2">
        <v>403.74193548387098</v>
      </c>
      <c r="J170" s="2">
        <v>134.58064516129033</v>
      </c>
      <c r="K170" s="2"/>
      <c r="L170" s="2"/>
      <c r="M170" s="2"/>
      <c r="N170" s="2"/>
      <c r="O170" s="2"/>
    </row>
    <row r="171" spans="1:15" x14ac:dyDescent="0.25">
      <c r="A171" s="150" t="s">
        <v>378</v>
      </c>
      <c r="B171" s="44" t="s">
        <v>379</v>
      </c>
      <c r="C171" s="2"/>
      <c r="D171" s="2"/>
      <c r="E171" s="2"/>
      <c r="F171" s="2">
        <v>208.6</v>
      </c>
      <c r="G171" s="2">
        <v>269.16129032258067</v>
      </c>
      <c r="H171" s="2">
        <v>278.13333333333333</v>
      </c>
      <c r="I171" s="2">
        <v>235.51612903225808</v>
      </c>
      <c r="J171" s="2">
        <v>67.290322580645167</v>
      </c>
      <c r="K171" s="2"/>
      <c r="L171" s="2"/>
      <c r="M171" s="2"/>
      <c r="N171" s="2"/>
      <c r="O171" s="2"/>
    </row>
    <row r="172" spans="1:15" x14ac:dyDescent="0.25">
      <c r="A172" s="150" t="s">
        <v>457</v>
      </c>
      <c r="B172" s="44" t="s">
        <v>458</v>
      </c>
      <c r="C172" s="2"/>
      <c r="D172" s="2"/>
      <c r="E172" s="2">
        <v>252</v>
      </c>
      <c r="F172" s="2">
        <v>390.59999999999997</v>
      </c>
      <c r="G172" s="2">
        <v>378</v>
      </c>
      <c r="H172" s="2">
        <v>347.2</v>
      </c>
      <c r="I172" s="2">
        <v>168</v>
      </c>
      <c r="J172" s="2"/>
      <c r="K172" s="2"/>
      <c r="L172" s="2"/>
      <c r="M172" s="2"/>
      <c r="N172" s="2"/>
      <c r="O172" s="2"/>
    </row>
    <row r="173" spans="1:15" x14ac:dyDescent="0.25">
      <c r="A173" s="150" t="s">
        <v>374</v>
      </c>
      <c r="B173" s="44" t="s">
        <v>375</v>
      </c>
      <c r="C173" s="2"/>
      <c r="D173" s="2"/>
      <c r="E173" s="2"/>
      <c r="F173" s="2">
        <v>121.33333333333333</v>
      </c>
      <c r="G173" s="2">
        <v>117.41935483870967</v>
      </c>
      <c r="H173" s="2">
        <v>121.33333333333333</v>
      </c>
      <c r="I173" s="2">
        <v>146.7741935483871</v>
      </c>
      <c r="J173" s="2">
        <v>117.41935483870967</v>
      </c>
      <c r="K173" s="2">
        <v>94.137931034482762</v>
      </c>
      <c r="L173" s="2"/>
      <c r="M173" s="2"/>
      <c r="N173" s="2"/>
      <c r="O173" s="2"/>
    </row>
    <row r="174" spans="1:15" x14ac:dyDescent="0.25">
      <c r="A174" s="150" t="s">
        <v>429</v>
      </c>
      <c r="B174" s="44" t="s">
        <v>430</v>
      </c>
      <c r="C174" s="2"/>
      <c r="D174" s="2">
        <v>284.51612903225811</v>
      </c>
      <c r="E174" s="2">
        <v>569.03225806451621</v>
      </c>
      <c r="F174" s="2">
        <v>336</v>
      </c>
      <c r="G174" s="2"/>
      <c r="H174" s="2"/>
      <c r="I174" s="2">
        <v>365.80645161290323</v>
      </c>
      <c r="J174" s="2">
        <v>528.38709677419354</v>
      </c>
      <c r="K174" s="2"/>
      <c r="L174" s="2"/>
      <c r="M174" s="2"/>
      <c r="N174" s="2"/>
      <c r="O174" s="2">
        <v>546</v>
      </c>
    </row>
    <row r="175" spans="1:15" x14ac:dyDescent="0.25">
      <c r="A175" s="150" t="s">
        <v>380</v>
      </c>
      <c r="B175" s="44" t="s">
        <v>381</v>
      </c>
      <c r="C175" s="2"/>
      <c r="D175" s="2"/>
      <c r="E175" s="2"/>
      <c r="F175" s="2"/>
      <c r="G175" s="2"/>
      <c r="H175" s="2"/>
      <c r="I175" s="2">
        <v>308.90322580645164</v>
      </c>
      <c r="J175" s="2">
        <v>532</v>
      </c>
      <c r="K175" s="2">
        <v>532</v>
      </c>
      <c r="L175" s="2">
        <v>532</v>
      </c>
      <c r="M175" s="2">
        <v>266</v>
      </c>
      <c r="N175" s="2"/>
      <c r="O175" s="2"/>
    </row>
    <row r="176" spans="1:15" x14ac:dyDescent="0.25">
      <c r="A176" s="150" t="s">
        <v>382</v>
      </c>
      <c r="B176" s="44" t="s">
        <v>383</v>
      </c>
      <c r="C176" s="2"/>
      <c r="D176" s="2"/>
      <c r="E176" s="2"/>
      <c r="F176" s="2"/>
      <c r="G176" s="2">
        <v>269.16129032258067</v>
      </c>
      <c r="H176" s="2">
        <v>312.90000000000003</v>
      </c>
      <c r="I176" s="2">
        <v>302.80645161290323</v>
      </c>
      <c r="J176" s="2">
        <v>266.45161290322579</v>
      </c>
      <c r="K176" s="2">
        <v>319.34482758620686</v>
      </c>
      <c r="L176" s="2">
        <v>298.74193548387098</v>
      </c>
      <c r="M176" s="2">
        <v>275.33333333333337</v>
      </c>
      <c r="N176" s="2">
        <v>302.80645161290323</v>
      </c>
      <c r="O176" s="2">
        <v>312.90000000000003</v>
      </c>
    </row>
    <row r="177" spans="1:15" x14ac:dyDescent="0.25">
      <c r="A177" s="150" t="s">
        <v>431</v>
      </c>
      <c r="B177" s="44" t="s">
        <v>432</v>
      </c>
      <c r="C177" s="2"/>
      <c r="D177" s="2"/>
      <c r="E177" s="2"/>
      <c r="F177" s="2"/>
      <c r="G177" s="2">
        <v>256.06451612903226</v>
      </c>
      <c r="H177" s="2">
        <v>352.8</v>
      </c>
      <c r="I177" s="2">
        <v>384.09677419354836</v>
      </c>
      <c r="J177" s="2">
        <v>384.09677419354836</v>
      </c>
      <c r="K177" s="2">
        <v>364.9655172413793</v>
      </c>
      <c r="L177" s="2">
        <v>384.09677419354836</v>
      </c>
      <c r="M177" s="2">
        <v>402.0333333333333</v>
      </c>
      <c r="N177" s="2">
        <v>42.677419354838712</v>
      </c>
      <c r="O177" s="2"/>
    </row>
    <row r="178" spans="1:15" x14ac:dyDescent="0.25">
      <c r="A178" s="150" t="s">
        <v>459</v>
      </c>
      <c r="B178" s="44" t="s">
        <v>460</v>
      </c>
      <c r="C178" s="2"/>
      <c r="D178" s="2"/>
      <c r="E178" s="2"/>
      <c r="F178" s="2">
        <v>54.6</v>
      </c>
      <c r="G178" s="2"/>
      <c r="H178" s="2"/>
      <c r="I178" s="2"/>
      <c r="J178" s="2"/>
      <c r="K178" s="2"/>
      <c r="L178" s="2"/>
      <c r="M178" s="2"/>
      <c r="N178" s="2"/>
      <c r="O178" s="2"/>
    </row>
    <row r="179" spans="1:15" x14ac:dyDescent="0.25">
      <c r="A179" s="150" t="s">
        <v>461</v>
      </c>
      <c r="B179" s="44" t="s">
        <v>462</v>
      </c>
      <c r="C179" s="2"/>
      <c r="D179" s="2"/>
      <c r="E179" s="2"/>
      <c r="F179" s="2"/>
      <c r="G179" s="2">
        <v>39.516129032258064</v>
      </c>
      <c r="H179" s="2"/>
      <c r="I179" s="2"/>
      <c r="J179" s="2"/>
      <c r="K179" s="2"/>
      <c r="L179" s="2"/>
      <c r="M179" s="2"/>
      <c r="N179" s="2"/>
      <c r="O179" s="2"/>
    </row>
    <row r="180" spans="1:15" x14ac:dyDescent="0.25">
      <c r="A180" s="150" t="s">
        <v>384</v>
      </c>
      <c r="B180" s="44" t="s">
        <v>385</v>
      </c>
      <c r="C180" s="2"/>
      <c r="D180" s="2"/>
      <c r="E180" s="2"/>
      <c r="F180" s="2"/>
      <c r="G180" s="2"/>
      <c r="H180" s="2"/>
      <c r="I180" s="2">
        <v>42</v>
      </c>
      <c r="J180" s="2">
        <v>185.61290322580646</v>
      </c>
      <c r="K180" s="2">
        <v>264.55172413793105</v>
      </c>
      <c r="L180" s="2">
        <v>278.41935483870969</v>
      </c>
      <c r="M180" s="2">
        <v>287.7</v>
      </c>
      <c r="N180" s="2">
        <v>278.41935483870969</v>
      </c>
      <c r="O180" s="2">
        <v>255.73333333333332</v>
      </c>
    </row>
    <row r="181" spans="1:15" x14ac:dyDescent="0.25">
      <c r="A181" s="150" t="s">
        <v>433</v>
      </c>
      <c r="B181" s="44" t="s">
        <v>434</v>
      </c>
      <c r="C181" s="2"/>
      <c r="D181" s="2"/>
      <c r="E181" s="2"/>
      <c r="F181" s="2"/>
      <c r="G181" s="2"/>
      <c r="H181" s="2"/>
      <c r="I181" s="2">
        <v>200.51612903225805</v>
      </c>
      <c r="J181" s="2">
        <v>384.09677419354836</v>
      </c>
      <c r="K181" s="2">
        <v>364.9655172413793</v>
      </c>
      <c r="L181" s="2">
        <v>384.09677419354836</v>
      </c>
      <c r="M181" s="2">
        <v>352.8</v>
      </c>
      <c r="N181" s="2"/>
      <c r="O181" s="2"/>
    </row>
    <row r="182" spans="1:15" x14ac:dyDescent="0.25">
      <c r="A182" s="150" t="s">
        <v>520</v>
      </c>
      <c r="B182" s="44" t="s">
        <v>521</v>
      </c>
      <c r="C182" s="2"/>
      <c r="D182" s="2"/>
      <c r="E182" s="2"/>
      <c r="F182" s="2"/>
      <c r="G182" s="2"/>
      <c r="H182" s="2"/>
      <c r="I182" s="2"/>
      <c r="J182" s="2"/>
      <c r="K182" s="2">
        <v>489.51724137931035</v>
      </c>
      <c r="L182" s="2">
        <v>671.32258064516134</v>
      </c>
      <c r="M182" s="2">
        <v>677.83333333333326</v>
      </c>
      <c r="N182" s="2">
        <v>358.35483870967744</v>
      </c>
      <c r="O182" s="2"/>
    </row>
    <row r="183" spans="1:15" x14ac:dyDescent="0.25">
      <c r="A183" s="150" t="s">
        <v>540</v>
      </c>
      <c r="B183" s="44" t="s">
        <v>541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>
        <v>176.12903225806451</v>
      </c>
      <c r="O183" s="2">
        <v>327.59999999999997</v>
      </c>
    </row>
    <row r="184" spans="1:15" ht="15.75" thickBot="1" x14ac:dyDescent="0.3">
      <c r="A184" s="59" t="s">
        <v>544</v>
      </c>
      <c r="B184" s="44" t="s">
        <v>545</v>
      </c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>
        <v>1204.2333333333333</v>
      </c>
    </row>
    <row r="185" spans="1:15" ht="15.75" thickBot="1" x14ac:dyDescent="0.3">
      <c r="A185" s="53" t="s">
        <v>71</v>
      </c>
      <c r="B185" s="79"/>
      <c r="C185" s="55">
        <v>664455.28333333286</v>
      </c>
      <c r="D185" s="55">
        <v>652584.37096774194</v>
      </c>
      <c r="E185" s="55">
        <v>656836.30645161308</v>
      </c>
      <c r="F185" s="55">
        <v>689347.16666666651</v>
      </c>
      <c r="G185" s="55">
        <v>729868.32258064509</v>
      </c>
      <c r="H185" s="55">
        <v>703340.04999999958</v>
      </c>
      <c r="I185" s="55">
        <v>665192.61290322593</v>
      </c>
      <c r="J185" s="55">
        <v>629329.35483870958</v>
      </c>
      <c r="K185" s="55">
        <v>636130.06896551745</v>
      </c>
      <c r="L185" s="55">
        <v>673759.70967741916</v>
      </c>
      <c r="M185" s="55">
        <v>678193.0166666666</v>
      </c>
      <c r="N185" s="55">
        <v>689286.50000000023</v>
      </c>
      <c r="O185" s="138">
        <v>683324.71666666656</v>
      </c>
    </row>
    <row r="186" spans="1:15" ht="15.75" thickBot="1" x14ac:dyDescent="0.3">
      <c r="A186" s="109" t="s">
        <v>436</v>
      </c>
      <c r="B186" s="45"/>
      <c r="C186" s="123">
        <f>C185/7</f>
        <v>94922.183333333262</v>
      </c>
      <c r="D186" s="123">
        <f t="shared" ref="D186:O186" si="0">D185/7</f>
        <v>93226.338709677424</v>
      </c>
      <c r="E186" s="123">
        <f t="shared" si="0"/>
        <v>93833.758064516151</v>
      </c>
      <c r="F186" s="123">
        <f t="shared" si="0"/>
        <v>98478.166666666642</v>
      </c>
      <c r="G186" s="123">
        <f t="shared" si="0"/>
        <v>104266.90322580644</v>
      </c>
      <c r="H186" s="123">
        <f t="shared" si="0"/>
        <v>100477.14999999994</v>
      </c>
      <c r="I186" s="123">
        <f t="shared" si="0"/>
        <v>95027.516129032272</v>
      </c>
      <c r="J186" s="123">
        <f t="shared" si="0"/>
        <v>89904.193548387077</v>
      </c>
      <c r="K186" s="123">
        <f t="shared" si="0"/>
        <v>90875.724137931058</v>
      </c>
      <c r="L186" s="123">
        <f t="shared" si="0"/>
        <v>96251.387096774168</v>
      </c>
      <c r="M186" s="123">
        <f t="shared" si="0"/>
        <v>96884.71666666666</v>
      </c>
      <c r="N186" s="123">
        <f t="shared" si="0"/>
        <v>98469.500000000029</v>
      </c>
      <c r="O186" s="124">
        <f t="shared" si="0"/>
        <v>97617.816666666651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4B48B-E561-4F11-8028-0AC17C6D841C}">
  <dimension ref="A1:AE86"/>
  <sheetViews>
    <sheetView topLeftCell="A61" workbookViewId="0">
      <selection activeCell="D91" sqref="D91"/>
    </sheetView>
  </sheetViews>
  <sheetFormatPr defaultRowHeight="15" x14ac:dyDescent="0.25"/>
  <cols>
    <col min="1" max="1" width="15.42578125" customWidth="1"/>
    <col min="2" max="4" width="10.5703125" bestFit="1" customWidth="1"/>
    <col min="5" max="6" width="11.5703125" bestFit="1" customWidth="1"/>
    <col min="7" max="7" width="10.5703125" bestFit="1" customWidth="1"/>
    <col min="8" max="9" width="11.5703125" bestFit="1" customWidth="1"/>
    <col min="10" max="12" width="10.5703125" bestFit="1" customWidth="1"/>
    <col min="13" max="13" width="11.5703125" bestFit="1" customWidth="1"/>
    <col min="14" max="19" width="10.5703125" bestFit="1" customWidth="1"/>
    <col min="20" max="20" width="11.7109375" bestFit="1" customWidth="1"/>
    <col min="21" max="31" width="10.5703125" bestFit="1" customWidth="1"/>
  </cols>
  <sheetData>
    <row r="1" spans="1:31" ht="23.25" x14ac:dyDescent="0.35">
      <c r="A1" s="25" t="s">
        <v>481</v>
      </c>
      <c r="T1" s="26">
        <v>45444</v>
      </c>
    </row>
    <row r="3" spans="1:31" ht="15.75" thickBot="1" x14ac:dyDescent="0.3"/>
    <row r="4" spans="1:31" ht="15.75" thickBot="1" x14ac:dyDescent="0.3">
      <c r="A4" s="40" t="s">
        <v>465</v>
      </c>
      <c r="B4" s="40" t="s">
        <v>554</v>
      </c>
      <c r="C4" s="40" t="s">
        <v>555</v>
      </c>
      <c r="D4" s="40" t="s">
        <v>556</v>
      </c>
      <c r="E4" s="40" t="s">
        <v>557</v>
      </c>
      <c r="F4" s="40" t="s">
        <v>558</v>
      </c>
      <c r="G4" s="40" t="s">
        <v>559</v>
      </c>
      <c r="H4" s="40" t="s">
        <v>560</v>
      </c>
      <c r="I4" s="40" t="s">
        <v>561</v>
      </c>
      <c r="J4" s="40" t="s">
        <v>562</v>
      </c>
      <c r="K4" s="40" t="s">
        <v>563</v>
      </c>
      <c r="L4" s="40" t="s">
        <v>564</v>
      </c>
      <c r="M4" s="40" t="s">
        <v>565</v>
      </c>
      <c r="N4" s="40" t="s">
        <v>566</v>
      </c>
      <c r="O4" s="40" t="s">
        <v>567</v>
      </c>
      <c r="P4" s="40" t="s">
        <v>568</v>
      </c>
      <c r="Q4" s="40" t="s">
        <v>569</v>
      </c>
      <c r="R4" s="40" t="s">
        <v>570</v>
      </c>
      <c r="S4" s="40" t="s">
        <v>571</v>
      </c>
      <c r="T4" s="40" t="s">
        <v>572</v>
      </c>
      <c r="U4" s="40" t="s">
        <v>573</v>
      </c>
      <c r="V4" s="40" t="s">
        <v>574</v>
      </c>
      <c r="W4" s="40" t="s">
        <v>575</v>
      </c>
      <c r="X4" s="40" t="s">
        <v>576</v>
      </c>
      <c r="Y4" s="40" t="s">
        <v>577</v>
      </c>
      <c r="Z4" s="40" t="s">
        <v>578</v>
      </c>
      <c r="AA4" s="40" t="s">
        <v>579</v>
      </c>
      <c r="AB4" s="40" t="s">
        <v>580</v>
      </c>
      <c r="AC4" s="40" t="s">
        <v>581</v>
      </c>
      <c r="AD4" s="40" t="s">
        <v>582</v>
      </c>
      <c r="AE4" s="40" t="s">
        <v>583</v>
      </c>
    </row>
    <row r="5" spans="1:31" x14ac:dyDescent="0.25">
      <c r="A5" s="71" t="s">
        <v>527</v>
      </c>
      <c r="B5" s="172" t="s">
        <v>538</v>
      </c>
      <c r="C5" s="172" t="s">
        <v>538</v>
      </c>
      <c r="D5" s="172" t="s">
        <v>538</v>
      </c>
      <c r="E5" s="172" t="s">
        <v>538</v>
      </c>
      <c r="F5" s="172" t="s">
        <v>538</v>
      </c>
      <c r="G5" s="172" t="s">
        <v>538</v>
      </c>
      <c r="H5" s="172" t="s">
        <v>538</v>
      </c>
      <c r="I5" s="172" t="s">
        <v>538</v>
      </c>
      <c r="J5" s="172" t="s">
        <v>538</v>
      </c>
      <c r="K5" s="172" t="s">
        <v>538</v>
      </c>
      <c r="L5" s="172" t="s">
        <v>538</v>
      </c>
      <c r="M5" s="172" t="s">
        <v>538</v>
      </c>
      <c r="N5" s="172" t="s">
        <v>538</v>
      </c>
      <c r="O5" s="172" t="s">
        <v>538</v>
      </c>
      <c r="P5" s="172" t="s">
        <v>538</v>
      </c>
      <c r="Q5" s="172" t="s">
        <v>538</v>
      </c>
      <c r="R5" s="172" t="s">
        <v>538</v>
      </c>
      <c r="S5" s="172" t="s">
        <v>538</v>
      </c>
      <c r="T5" s="172" t="s">
        <v>538</v>
      </c>
      <c r="U5" s="172" t="s">
        <v>538</v>
      </c>
      <c r="V5" s="172" t="s">
        <v>538</v>
      </c>
      <c r="W5" s="172" t="s">
        <v>538</v>
      </c>
      <c r="X5" s="172" t="s">
        <v>538</v>
      </c>
      <c r="Y5" s="172" t="s">
        <v>538</v>
      </c>
      <c r="Z5" s="172" t="s">
        <v>538</v>
      </c>
      <c r="AA5" s="172" t="s">
        <v>538</v>
      </c>
      <c r="AB5" s="172" t="s">
        <v>538</v>
      </c>
      <c r="AC5" s="172" t="s">
        <v>538</v>
      </c>
      <c r="AD5" s="172" t="s">
        <v>538</v>
      </c>
      <c r="AE5" s="172" t="s">
        <v>538</v>
      </c>
    </row>
    <row r="6" spans="1:31" x14ac:dyDescent="0.25">
      <c r="A6" s="60" t="s">
        <v>482</v>
      </c>
      <c r="B6" s="172">
        <v>1830</v>
      </c>
      <c r="C6" s="172">
        <v>1651</v>
      </c>
      <c r="D6" s="172">
        <v>1651</v>
      </c>
      <c r="E6" s="172">
        <v>1638</v>
      </c>
      <c r="F6" s="172">
        <v>1473</v>
      </c>
      <c r="G6" s="172">
        <v>1713</v>
      </c>
      <c r="H6" s="172">
        <v>1884</v>
      </c>
      <c r="I6" s="172">
        <v>2050</v>
      </c>
      <c r="J6" s="172">
        <v>1451</v>
      </c>
      <c r="K6" s="172">
        <v>1874</v>
      </c>
      <c r="L6" s="172">
        <v>1692</v>
      </c>
      <c r="M6" s="172">
        <v>1462</v>
      </c>
      <c r="N6" s="172">
        <v>1462</v>
      </c>
      <c r="O6" s="172">
        <v>1644</v>
      </c>
      <c r="P6" s="172">
        <v>2040</v>
      </c>
      <c r="Q6" s="172">
        <v>1464</v>
      </c>
      <c r="R6" s="172">
        <v>1884</v>
      </c>
      <c r="S6" s="172">
        <v>1692</v>
      </c>
      <c r="T6" s="172">
        <v>1462</v>
      </c>
      <c r="U6" s="172">
        <v>1648</v>
      </c>
      <c r="V6" s="172">
        <v>1817</v>
      </c>
      <c r="W6" s="172">
        <v>2053</v>
      </c>
      <c r="X6" s="172">
        <v>1464</v>
      </c>
      <c r="Y6" s="172">
        <v>1884</v>
      </c>
      <c r="Z6" s="172">
        <v>1692</v>
      </c>
      <c r="AA6" s="172">
        <v>1462</v>
      </c>
      <c r="AB6" s="172">
        <v>1648</v>
      </c>
      <c r="AC6" s="172">
        <v>1830</v>
      </c>
      <c r="AD6" s="172">
        <v>1884</v>
      </c>
      <c r="AE6" s="172">
        <v>1464</v>
      </c>
    </row>
    <row r="7" spans="1:31" x14ac:dyDescent="0.25">
      <c r="A7" s="60" t="s">
        <v>483</v>
      </c>
      <c r="B7" s="172">
        <v>460</v>
      </c>
      <c r="C7" s="172">
        <v>626</v>
      </c>
      <c r="D7" s="172">
        <v>626</v>
      </c>
      <c r="E7" s="172">
        <v>460</v>
      </c>
      <c r="F7" s="172">
        <v>1042</v>
      </c>
      <c r="G7" s="172">
        <v>808</v>
      </c>
      <c r="H7" s="172">
        <v>620</v>
      </c>
      <c r="I7" s="172">
        <v>460</v>
      </c>
      <c r="J7" s="172">
        <v>874</v>
      </c>
      <c r="K7" s="172">
        <v>634</v>
      </c>
      <c r="L7" s="172">
        <v>642</v>
      </c>
      <c r="M7" s="172">
        <v>1042</v>
      </c>
      <c r="N7" s="172">
        <v>1038</v>
      </c>
      <c r="O7" s="172">
        <v>874</v>
      </c>
      <c r="P7" s="172">
        <v>460</v>
      </c>
      <c r="Q7" s="172">
        <v>860</v>
      </c>
      <c r="R7" s="172">
        <v>620</v>
      </c>
      <c r="S7" s="172">
        <v>642</v>
      </c>
      <c r="T7" s="172">
        <v>1048</v>
      </c>
      <c r="U7" s="172">
        <v>802</v>
      </c>
      <c r="V7" s="172">
        <v>620</v>
      </c>
      <c r="W7" s="172">
        <v>460</v>
      </c>
      <c r="X7" s="172">
        <v>850</v>
      </c>
      <c r="Y7" s="172">
        <v>620</v>
      </c>
      <c r="Z7" s="172">
        <v>642</v>
      </c>
      <c r="AA7" s="172">
        <v>1056</v>
      </c>
      <c r="AB7" s="172">
        <v>808</v>
      </c>
      <c r="AC7" s="172">
        <v>620</v>
      </c>
      <c r="AD7" s="172">
        <v>460</v>
      </c>
      <c r="AE7" s="172">
        <v>860</v>
      </c>
    </row>
    <row r="8" spans="1:31" x14ac:dyDescent="0.25">
      <c r="A8" s="60" t="s">
        <v>484</v>
      </c>
      <c r="B8" s="172">
        <v>0</v>
      </c>
      <c r="C8" s="172">
        <v>0</v>
      </c>
      <c r="D8" s="172">
        <v>0</v>
      </c>
      <c r="E8" s="172">
        <v>0</v>
      </c>
      <c r="F8" s="172">
        <v>0</v>
      </c>
      <c r="G8" s="172">
        <v>0</v>
      </c>
      <c r="H8" s="172">
        <v>0</v>
      </c>
      <c r="I8" s="172">
        <v>0</v>
      </c>
      <c r="J8" s="172">
        <v>0</v>
      </c>
      <c r="K8" s="172">
        <v>0</v>
      </c>
      <c r="L8" s="172">
        <v>0</v>
      </c>
      <c r="M8" s="172">
        <v>0</v>
      </c>
      <c r="N8" s="172">
        <v>0</v>
      </c>
      <c r="O8" s="172">
        <v>0</v>
      </c>
      <c r="P8" s="172">
        <v>0</v>
      </c>
      <c r="Q8" s="172">
        <v>0</v>
      </c>
      <c r="R8" s="172">
        <v>0</v>
      </c>
      <c r="S8" s="172">
        <v>0</v>
      </c>
      <c r="T8" s="172">
        <v>0</v>
      </c>
      <c r="U8" s="172">
        <v>0</v>
      </c>
      <c r="V8" s="172">
        <v>0</v>
      </c>
      <c r="W8" s="172">
        <v>0</v>
      </c>
      <c r="X8" s="172">
        <v>0</v>
      </c>
      <c r="Y8" s="172">
        <v>0</v>
      </c>
      <c r="Z8" s="172">
        <v>0</v>
      </c>
      <c r="AA8" s="172">
        <v>0</v>
      </c>
      <c r="AB8" s="172">
        <v>0</v>
      </c>
      <c r="AC8" s="172">
        <v>0</v>
      </c>
      <c r="AD8" s="172">
        <v>0</v>
      </c>
      <c r="AE8" s="172">
        <v>0</v>
      </c>
    </row>
    <row r="9" spans="1:31" x14ac:dyDescent="0.25">
      <c r="A9" s="60" t="s">
        <v>485</v>
      </c>
      <c r="B9" s="172">
        <v>0</v>
      </c>
      <c r="C9" s="172">
        <v>0</v>
      </c>
      <c r="D9" s="172">
        <v>0</v>
      </c>
      <c r="E9" s="172">
        <v>0</v>
      </c>
      <c r="F9" s="172">
        <v>0</v>
      </c>
      <c r="G9" s="172">
        <v>0</v>
      </c>
      <c r="H9" s="172">
        <v>0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  <c r="N9" s="172">
        <v>0</v>
      </c>
      <c r="O9" s="172">
        <v>0</v>
      </c>
      <c r="P9" s="172">
        <v>0</v>
      </c>
      <c r="Q9" s="172">
        <v>0</v>
      </c>
      <c r="R9" s="172">
        <v>0</v>
      </c>
      <c r="S9" s="172">
        <v>0</v>
      </c>
      <c r="T9" s="172">
        <v>0</v>
      </c>
      <c r="U9" s="172">
        <v>0</v>
      </c>
      <c r="V9" s="172">
        <v>0</v>
      </c>
      <c r="W9" s="172">
        <v>0</v>
      </c>
      <c r="X9" s="172">
        <v>0</v>
      </c>
      <c r="Y9" s="172">
        <v>0</v>
      </c>
      <c r="Z9" s="172">
        <v>0</v>
      </c>
      <c r="AA9" s="172">
        <v>0</v>
      </c>
      <c r="AB9" s="172">
        <v>0</v>
      </c>
      <c r="AC9" s="172">
        <v>0</v>
      </c>
      <c r="AD9" s="172">
        <v>0</v>
      </c>
      <c r="AE9" s="172">
        <v>0</v>
      </c>
    </row>
    <row r="10" spans="1:31" x14ac:dyDescent="0.25">
      <c r="A10" s="60" t="s">
        <v>486</v>
      </c>
      <c r="B10" s="172">
        <v>0</v>
      </c>
      <c r="C10" s="172">
        <v>0</v>
      </c>
      <c r="D10" s="172">
        <v>0</v>
      </c>
      <c r="E10" s="172">
        <v>0</v>
      </c>
      <c r="F10" s="172">
        <v>0</v>
      </c>
      <c r="G10" s="172">
        <v>0</v>
      </c>
      <c r="H10" s="172">
        <v>0</v>
      </c>
      <c r="I10" s="172">
        <v>0</v>
      </c>
      <c r="J10" s="172">
        <v>0</v>
      </c>
      <c r="K10" s="172">
        <v>0</v>
      </c>
      <c r="L10" s="172">
        <v>0</v>
      </c>
      <c r="M10" s="172">
        <v>0</v>
      </c>
      <c r="N10" s="172">
        <v>0</v>
      </c>
      <c r="O10" s="172">
        <v>0</v>
      </c>
      <c r="P10" s="172">
        <v>0</v>
      </c>
      <c r="Q10" s="172">
        <v>0</v>
      </c>
      <c r="R10" s="172">
        <v>0</v>
      </c>
      <c r="S10" s="172">
        <v>0</v>
      </c>
      <c r="T10" s="172">
        <v>0</v>
      </c>
      <c r="U10" s="172">
        <v>0</v>
      </c>
      <c r="V10" s="172">
        <v>0</v>
      </c>
      <c r="W10" s="172">
        <v>0</v>
      </c>
      <c r="X10" s="172">
        <v>0</v>
      </c>
      <c r="Y10" s="172">
        <v>0</v>
      </c>
      <c r="Z10" s="172">
        <v>0</v>
      </c>
      <c r="AA10" s="172">
        <v>0</v>
      </c>
      <c r="AB10" s="172">
        <v>0</v>
      </c>
      <c r="AC10" s="172">
        <v>0</v>
      </c>
      <c r="AD10" s="172">
        <v>0</v>
      </c>
      <c r="AE10" s="172">
        <v>0</v>
      </c>
    </row>
    <row r="11" spans="1:31" x14ac:dyDescent="0.25">
      <c r="A11" s="60" t="s">
        <v>487</v>
      </c>
      <c r="B11" s="172">
        <v>2047</v>
      </c>
      <c r="C11" s="172">
        <v>3291</v>
      </c>
      <c r="D11" s="172">
        <v>3614</v>
      </c>
      <c r="E11" s="172">
        <v>2501</v>
      </c>
      <c r="F11" s="172">
        <v>2051</v>
      </c>
      <c r="G11" s="172">
        <v>3641</v>
      </c>
      <c r="H11" s="172">
        <v>3641</v>
      </c>
      <c r="I11" s="172">
        <v>1980</v>
      </c>
      <c r="J11" s="172">
        <v>3701</v>
      </c>
      <c r="K11" s="172">
        <v>3823</v>
      </c>
      <c r="L11" s="172">
        <v>2233</v>
      </c>
      <c r="M11" s="172">
        <v>2051</v>
      </c>
      <c r="N11" s="172">
        <v>3641</v>
      </c>
      <c r="O11" s="172">
        <v>3827</v>
      </c>
      <c r="P11" s="172">
        <v>1980</v>
      </c>
      <c r="Q11" s="172">
        <v>3701</v>
      </c>
      <c r="R11" s="172">
        <v>4009</v>
      </c>
      <c r="S11" s="172">
        <v>2233</v>
      </c>
      <c r="T11" s="172">
        <v>2051</v>
      </c>
      <c r="U11" s="172">
        <v>3641</v>
      </c>
      <c r="V11" s="172">
        <v>3827</v>
      </c>
      <c r="W11" s="172">
        <v>1980</v>
      </c>
      <c r="X11" s="172">
        <v>3701</v>
      </c>
      <c r="Y11" s="172">
        <v>4009</v>
      </c>
      <c r="Z11" s="172">
        <v>2233</v>
      </c>
      <c r="AA11" s="172">
        <v>2051</v>
      </c>
      <c r="AB11" s="172">
        <v>3641</v>
      </c>
      <c r="AC11" s="172">
        <v>3827</v>
      </c>
      <c r="AD11" s="172">
        <v>1980</v>
      </c>
      <c r="AE11" s="172">
        <v>3701</v>
      </c>
    </row>
    <row r="12" spans="1:31" x14ac:dyDescent="0.25">
      <c r="A12" s="60" t="s">
        <v>488</v>
      </c>
      <c r="B12" s="172">
        <v>4696</v>
      </c>
      <c r="C12" s="172">
        <v>6684</v>
      </c>
      <c r="D12" s="172">
        <v>6857</v>
      </c>
      <c r="E12" s="172">
        <v>4776</v>
      </c>
      <c r="F12" s="172">
        <v>4728</v>
      </c>
      <c r="G12" s="172">
        <v>6300</v>
      </c>
      <c r="H12" s="172">
        <v>6434</v>
      </c>
      <c r="I12" s="172">
        <v>4979</v>
      </c>
      <c r="J12" s="172">
        <v>6374</v>
      </c>
      <c r="K12" s="172">
        <v>5754</v>
      </c>
      <c r="L12" s="172">
        <v>5311</v>
      </c>
      <c r="M12" s="172">
        <v>5308</v>
      </c>
      <c r="N12" s="172">
        <v>6741</v>
      </c>
      <c r="O12" s="172">
        <v>6604</v>
      </c>
      <c r="P12" s="172">
        <v>5281</v>
      </c>
      <c r="Q12" s="172">
        <v>6848</v>
      </c>
      <c r="R12" s="172">
        <v>6129</v>
      </c>
      <c r="S12" s="172">
        <v>5667</v>
      </c>
      <c r="T12" s="172">
        <v>5683</v>
      </c>
      <c r="U12" s="172">
        <v>6919</v>
      </c>
      <c r="V12" s="172">
        <v>6623</v>
      </c>
      <c r="W12" s="172">
        <v>5335</v>
      </c>
      <c r="X12" s="172">
        <v>6902</v>
      </c>
      <c r="Y12" s="172">
        <v>6129</v>
      </c>
      <c r="Z12" s="172">
        <v>5667</v>
      </c>
      <c r="AA12" s="172">
        <v>5663</v>
      </c>
      <c r="AB12" s="172">
        <v>6896</v>
      </c>
      <c r="AC12" s="172">
        <v>6597</v>
      </c>
      <c r="AD12" s="172">
        <v>5309</v>
      </c>
      <c r="AE12" s="172">
        <v>6710</v>
      </c>
    </row>
    <row r="13" spans="1:31" x14ac:dyDescent="0.25">
      <c r="A13" s="60" t="s">
        <v>489</v>
      </c>
      <c r="B13" s="172">
        <v>4078</v>
      </c>
      <c r="C13" s="172">
        <v>6562</v>
      </c>
      <c r="D13" s="172">
        <v>5676</v>
      </c>
      <c r="E13" s="172">
        <v>4672</v>
      </c>
      <c r="F13" s="172">
        <v>5125</v>
      </c>
      <c r="G13" s="172">
        <v>7125</v>
      </c>
      <c r="H13" s="172">
        <v>6205</v>
      </c>
      <c r="I13" s="172">
        <v>5891</v>
      </c>
      <c r="J13" s="172">
        <v>7186</v>
      </c>
      <c r="K13" s="172">
        <v>6533</v>
      </c>
      <c r="L13" s="172">
        <v>5453</v>
      </c>
      <c r="M13" s="172">
        <v>4996</v>
      </c>
      <c r="N13" s="172">
        <v>6723</v>
      </c>
      <c r="O13" s="172">
        <v>5970</v>
      </c>
      <c r="P13" s="172">
        <v>5637</v>
      </c>
      <c r="Q13" s="172">
        <v>6922</v>
      </c>
      <c r="R13" s="172">
        <v>6074</v>
      </c>
      <c r="S13" s="172">
        <v>5272</v>
      </c>
      <c r="T13" s="172">
        <v>4723</v>
      </c>
      <c r="U13" s="172">
        <v>6669</v>
      </c>
      <c r="V13" s="172">
        <v>5970</v>
      </c>
      <c r="W13" s="172">
        <v>5637</v>
      </c>
      <c r="X13" s="172">
        <v>6951</v>
      </c>
      <c r="Y13" s="172">
        <v>6074</v>
      </c>
      <c r="Z13" s="172">
        <v>5243</v>
      </c>
      <c r="AA13" s="172">
        <v>4723</v>
      </c>
      <c r="AB13" s="172">
        <v>6691</v>
      </c>
      <c r="AC13" s="172">
        <v>5957</v>
      </c>
      <c r="AD13" s="172">
        <v>5624</v>
      </c>
      <c r="AE13" s="172">
        <v>7098</v>
      </c>
    </row>
    <row r="14" spans="1:31" x14ac:dyDescent="0.25">
      <c r="A14" s="60" t="s">
        <v>490</v>
      </c>
      <c r="B14" s="172">
        <v>4732</v>
      </c>
      <c r="C14" s="172">
        <v>6278</v>
      </c>
      <c r="D14" s="172">
        <v>5417</v>
      </c>
      <c r="E14" s="172">
        <v>6382</v>
      </c>
      <c r="F14" s="172">
        <v>5819</v>
      </c>
      <c r="G14" s="172">
        <v>6990</v>
      </c>
      <c r="H14" s="172">
        <v>6699</v>
      </c>
      <c r="I14" s="172">
        <v>4821</v>
      </c>
      <c r="J14" s="172">
        <v>6281</v>
      </c>
      <c r="K14" s="172">
        <v>7049</v>
      </c>
      <c r="L14" s="172">
        <v>5843</v>
      </c>
      <c r="M14" s="172">
        <v>5967</v>
      </c>
      <c r="N14" s="172">
        <v>6946</v>
      </c>
      <c r="O14" s="172">
        <v>6741</v>
      </c>
      <c r="P14" s="172">
        <v>4823</v>
      </c>
      <c r="Q14" s="172">
        <v>6281</v>
      </c>
      <c r="R14" s="172">
        <v>7091</v>
      </c>
      <c r="S14" s="172">
        <v>5843</v>
      </c>
      <c r="T14" s="172">
        <v>6113</v>
      </c>
      <c r="U14" s="172">
        <v>6946</v>
      </c>
      <c r="V14" s="172">
        <v>6503</v>
      </c>
      <c r="W14" s="172">
        <v>4779</v>
      </c>
      <c r="X14" s="172">
        <v>6323</v>
      </c>
      <c r="Y14" s="172">
        <v>7049</v>
      </c>
      <c r="Z14" s="172">
        <v>5999</v>
      </c>
      <c r="AA14" s="172">
        <v>6123</v>
      </c>
      <c r="AB14" s="172">
        <v>6780</v>
      </c>
      <c r="AC14" s="172">
        <v>6347</v>
      </c>
      <c r="AD14" s="172">
        <v>4613</v>
      </c>
      <c r="AE14" s="172">
        <v>6105</v>
      </c>
    </row>
    <row r="15" spans="1:31" x14ac:dyDescent="0.25">
      <c r="A15" s="60" t="s">
        <v>491</v>
      </c>
      <c r="B15" s="172">
        <v>4912</v>
      </c>
      <c r="C15" s="172">
        <v>5818</v>
      </c>
      <c r="D15" s="172">
        <v>5897</v>
      </c>
      <c r="E15" s="172">
        <v>6062</v>
      </c>
      <c r="F15" s="172">
        <v>5792</v>
      </c>
      <c r="G15" s="172">
        <v>4840</v>
      </c>
      <c r="H15" s="172">
        <v>5579</v>
      </c>
      <c r="I15" s="172">
        <v>5576</v>
      </c>
      <c r="J15" s="172">
        <v>5512</v>
      </c>
      <c r="K15" s="172">
        <v>5391</v>
      </c>
      <c r="L15" s="172">
        <v>5798</v>
      </c>
      <c r="M15" s="172">
        <v>6140</v>
      </c>
      <c r="N15" s="172">
        <v>5139</v>
      </c>
      <c r="O15" s="172">
        <v>5809</v>
      </c>
      <c r="P15" s="172">
        <v>5576</v>
      </c>
      <c r="Q15" s="172">
        <v>5512</v>
      </c>
      <c r="R15" s="172">
        <v>5401</v>
      </c>
      <c r="S15" s="172">
        <v>5612</v>
      </c>
      <c r="T15" s="172">
        <v>6695</v>
      </c>
      <c r="U15" s="172">
        <v>5193</v>
      </c>
      <c r="V15" s="172">
        <v>5765</v>
      </c>
      <c r="W15" s="172">
        <v>5390</v>
      </c>
      <c r="X15" s="172">
        <v>5512</v>
      </c>
      <c r="Y15" s="172">
        <v>5215</v>
      </c>
      <c r="Z15" s="172">
        <v>5625</v>
      </c>
      <c r="AA15" s="172">
        <v>6702</v>
      </c>
      <c r="AB15" s="172">
        <v>5180</v>
      </c>
      <c r="AC15" s="172">
        <v>5380</v>
      </c>
      <c r="AD15" s="172">
        <v>5576</v>
      </c>
      <c r="AE15" s="172">
        <v>5512</v>
      </c>
    </row>
    <row r="16" spans="1:31" x14ac:dyDescent="0.25">
      <c r="A16" s="60" t="s">
        <v>492</v>
      </c>
      <c r="B16" s="172">
        <v>6447</v>
      </c>
      <c r="C16" s="172">
        <v>6571</v>
      </c>
      <c r="D16" s="172">
        <v>6505</v>
      </c>
      <c r="E16" s="172">
        <v>6056</v>
      </c>
      <c r="F16" s="172">
        <v>6365</v>
      </c>
      <c r="G16" s="172">
        <v>5892</v>
      </c>
      <c r="H16" s="172">
        <v>6510</v>
      </c>
      <c r="I16" s="172">
        <v>5763</v>
      </c>
      <c r="J16" s="172">
        <v>6118</v>
      </c>
      <c r="K16" s="172">
        <v>6437</v>
      </c>
      <c r="L16" s="172">
        <v>5923</v>
      </c>
      <c r="M16" s="172">
        <v>6229</v>
      </c>
      <c r="N16" s="172">
        <v>5515</v>
      </c>
      <c r="O16" s="172">
        <v>6122</v>
      </c>
      <c r="P16" s="172">
        <v>5396</v>
      </c>
      <c r="Q16" s="172">
        <v>5623</v>
      </c>
      <c r="R16" s="172">
        <v>6195</v>
      </c>
      <c r="S16" s="172">
        <v>5781</v>
      </c>
      <c r="T16" s="172">
        <v>6092</v>
      </c>
      <c r="U16" s="172">
        <v>5414</v>
      </c>
      <c r="V16" s="172">
        <v>6021</v>
      </c>
      <c r="W16" s="172">
        <v>5733</v>
      </c>
      <c r="X16" s="172">
        <v>5804</v>
      </c>
      <c r="Y16" s="172">
        <v>6146</v>
      </c>
      <c r="Z16" s="172">
        <v>5614</v>
      </c>
      <c r="AA16" s="172">
        <v>5956</v>
      </c>
      <c r="AB16" s="172">
        <v>5642</v>
      </c>
      <c r="AC16" s="172">
        <v>6063</v>
      </c>
      <c r="AD16" s="172">
        <v>5865</v>
      </c>
      <c r="AE16" s="172">
        <v>5846</v>
      </c>
    </row>
    <row r="17" spans="1:31" x14ac:dyDescent="0.25">
      <c r="A17" s="60" t="s">
        <v>493</v>
      </c>
      <c r="B17" s="172">
        <v>5896</v>
      </c>
      <c r="C17" s="172">
        <v>6031</v>
      </c>
      <c r="D17" s="172">
        <v>5871</v>
      </c>
      <c r="E17" s="172">
        <v>4998</v>
      </c>
      <c r="F17" s="172">
        <v>5415</v>
      </c>
      <c r="G17" s="172">
        <v>6166</v>
      </c>
      <c r="H17" s="172">
        <v>5400</v>
      </c>
      <c r="I17" s="172">
        <v>3714</v>
      </c>
      <c r="J17" s="172">
        <v>5660</v>
      </c>
      <c r="K17" s="172">
        <v>5181</v>
      </c>
      <c r="L17" s="172">
        <v>5120</v>
      </c>
      <c r="M17" s="172">
        <v>5311</v>
      </c>
      <c r="N17" s="172">
        <v>6164</v>
      </c>
      <c r="O17" s="172">
        <v>5578</v>
      </c>
      <c r="P17" s="172">
        <v>4136</v>
      </c>
      <c r="Q17" s="172">
        <v>5947</v>
      </c>
      <c r="R17" s="172">
        <v>5445</v>
      </c>
      <c r="S17" s="172">
        <v>5179</v>
      </c>
      <c r="T17" s="172">
        <v>4987</v>
      </c>
      <c r="U17" s="172">
        <v>6045</v>
      </c>
      <c r="V17" s="172">
        <v>5472</v>
      </c>
      <c r="W17" s="172">
        <v>3949</v>
      </c>
      <c r="X17" s="172">
        <v>5761</v>
      </c>
      <c r="Y17" s="172">
        <v>5278</v>
      </c>
      <c r="Z17" s="172">
        <v>5179</v>
      </c>
      <c r="AA17" s="172">
        <v>5160</v>
      </c>
      <c r="AB17" s="172">
        <v>6038</v>
      </c>
      <c r="AC17" s="172">
        <v>5638</v>
      </c>
      <c r="AD17" s="172">
        <v>3949</v>
      </c>
      <c r="AE17" s="172">
        <v>5898</v>
      </c>
    </row>
    <row r="18" spans="1:31" x14ac:dyDescent="0.25">
      <c r="A18" s="60" t="s">
        <v>494</v>
      </c>
      <c r="B18" s="172">
        <v>4216</v>
      </c>
      <c r="C18" s="172">
        <v>4566</v>
      </c>
      <c r="D18" s="172">
        <v>5119</v>
      </c>
      <c r="E18" s="172">
        <v>4535</v>
      </c>
      <c r="F18" s="172">
        <v>4395</v>
      </c>
      <c r="G18" s="172">
        <v>6127</v>
      </c>
      <c r="H18" s="172">
        <v>6401</v>
      </c>
      <c r="I18" s="172">
        <v>4297</v>
      </c>
      <c r="J18" s="172">
        <v>5391</v>
      </c>
      <c r="K18" s="172">
        <v>6350</v>
      </c>
      <c r="L18" s="172">
        <v>5182</v>
      </c>
      <c r="M18" s="172">
        <v>4462</v>
      </c>
      <c r="N18" s="172">
        <v>6109</v>
      </c>
      <c r="O18" s="172">
        <v>6223</v>
      </c>
      <c r="P18" s="172">
        <v>3987</v>
      </c>
      <c r="Q18" s="172">
        <v>4937</v>
      </c>
      <c r="R18" s="172">
        <v>6013</v>
      </c>
      <c r="S18" s="172">
        <v>5001</v>
      </c>
      <c r="T18" s="172">
        <v>4377</v>
      </c>
      <c r="U18" s="172">
        <v>6067</v>
      </c>
      <c r="V18" s="172">
        <v>6517</v>
      </c>
      <c r="W18" s="172">
        <v>4211</v>
      </c>
      <c r="X18" s="172">
        <v>5363</v>
      </c>
      <c r="Y18" s="172">
        <v>6253</v>
      </c>
      <c r="Z18" s="172">
        <v>5025</v>
      </c>
      <c r="AA18" s="172">
        <v>4193</v>
      </c>
      <c r="AB18" s="172">
        <v>5914</v>
      </c>
      <c r="AC18" s="172">
        <v>6351</v>
      </c>
      <c r="AD18" s="172">
        <v>4227</v>
      </c>
      <c r="AE18" s="172">
        <v>5197</v>
      </c>
    </row>
    <row r="19" spans="1:31" x14ac:dyDescent="0.25">
      <c r="A19" s="60" t="s">
        <v>495</v>
      </c>
      <c r="B19" s="172">
        <v>5161</v>
      </c>
      <c r="C19" s="172">
        <v>5565</v>
      </c>
      <c r="D19" s="172">
        <v>7584</v>
      </c>
      <c r="E19" s="172">
        <v>6064</v>
      </c>
      <c r="F19" s="172">
        <v>5400</v>
      </c>
      <c r="G19" s="172">
        <v>5939</v>
      </c>
      <c r="H19" s="172">
        <v>5417</v>
      </c>
      <c r="I19" s="172">
        <v>3644</v>
      </c>
      <c r="J19" s="172">
        <v>5084</v>
      </c>
      <c r="K19" s="172">
        <v>6638</v>
      </c>
      <c r="L19" s="172">
        <v>5642</v>
      </c>
      <c r="M19" s="172">
        <v>5421</v>
      </c>
      <c r="N19" s="172">
        <v>5693</v>
      </c>
      <c r="O19" s="172">
        <v>5187</v>
      </c>
      <c r="P19" s="172">
        <v>3649</v>
      </c>
      <c r="Q19" s="172">
        <v>5201</v>
      </c>
      <c r="R19" s="172">
        <v>6410</v>
      </c>
      <c r="S19" s="172">
        <v>5292</v>
      </c>
      <c r="T19" s="172">
        <v>4812</v>
      </c>
      <c r="U19" s="172">
        <v>5682</v>
      </c>
      <c r="V19" s="172">
        <v>5001</v>
      </c>
      <c r="W19" s="172">
        <v>3453</v>
      </c>
      <c r="X19" s="172">
        <v>4762</v>
      </c>
      <c r="Y19" s="172">
        <v>6397</v>
      </c>
      <c r="Z19" s="172">
        <v>5248</v>
      </c>
      <c r="AA19" s="172">
        <v>4812</v>
      </c>
      <c r="AB19" s="172">
        <v>5701</v>
      </c>
      <c r="AC19" s="172">
        <v>4988</v>
      </c>
      <c r="AD19" s="172">
        <v>3463</v>
      </c>
      <c r="AE19" s="172">
        <v>4762</v>
      </c>
    </row>
    <row r="20" spans="1:31" x14ac:dyDescent="0.25">
      <c r="A20" s="60" t="s">
        <v>496</v>
      </c>
      <c r="B20" s="172">
        <v>4320</v>
      </c>
      <c r="C20" s="172">
        <v>6257</v>
      </c>
      <c r="D20" s="172">
        <v>5708</v>
      </c>
      <c r="E20" s="172">
        <v>5027</v>
      </c>
      <c r="F20" s="172">
        <v>5570</v>
      </c>
      <c r="G20" s="172">
        <v>3824</v>
      </c>
      <c r="H20" s="172">
        <v>5573</v>
      </c>
      <c r="I20" s="172">
        <v>3444</v>
      </c>
      <c r="J20" s="172">
        <v>4635</v>
      </c>
      <c r="K20" s="172">
        <v>4463</v>
      </c>
      <c r="L20" s="172">
        <v>4450</v>
      </c>
      <c r="M20" s="172">
        <v>5548</v>
      </c>
      <c r="N20" s="172">
        <v>4136</v>
      </c>
      <c r="O20" s="172">
        <v>5303</v>
      </c>
      <c r="P20" s="172">
        <v>3268</v>
      </c>
      <c r="Q20" s="172">
        <v>4920</v>
      </c>
      <c r="R20" s="172">
        <v>4464</v>
      </c>
      <c r="S20" s="172">
        <v>4609</v>
      </c>
      <c r="T20" s="172">
        <v>6110</v>
      </c>
      <c r="U20" s="172">
        <v>4292</v>
      </c>
      <c r="V20" s="172">
        <v>5303</v>
      </c>
      <c r="W20" s="172">
        <v>3424</v>
      </c>
      <c r="X20" s="172">
        <v>4920</v>
      </c>
      <c r="Y20" s="172">
        <v>4464</v>
      </c>
      <c r="Z20" s="172">
        <v>4828</v>
      </c>
      <c r="AA20" s="172">
        <v>6110</v>
      </c>
      <c r="AB20" s="172">
        <v>4292</v>
      </c>
      <c r="AC20" s="172">
        <v>5335</v>
      </c>
      <c r="AD20" s="172">
        <v>3437</v>
      </c>
      <c r="AE20" s="172">
        <v>4933</v>
      </c>
    </row>
    <row r="21" spans="1:31" x14ac:dyDescent="0.25">
      <c r="A21" s="60" t="s">
        <v>497</v>
      </c>
      <c r="B21" s="172">
        <v>4105</v>
      </c>
      <c r="C21" s="172">
        <v>6964</v>
      </c>
      <c r="D21" s="172">
        <v>6239</v>
      </c>
      <c r="E21" s="172">
        <v>4976</v>
      </c>
      <c r="F21" s="172">
        <v>4680</v>
      </c>
      <c r="G21" s="172">
        <v>6928</v>
      </c>
      <c r="H21" s="172">
        <v>5867</v>
      </c>
      <c r="I21" s="172">
        <v>4535</v>
      </c>
      <c r="J21" s="172">
        <v>7012</v>
      </c>
      <c r="K21" s="172">
        <v>5463</v>
      </c>
      <c r="L21" s="172">
        <v>5552</v>
      </c>
      <c r="M21" s="172">
        <v>4706</v>
      </c>
      <c r="N21" s="172">
        <v>6518</v>
      </c>
      <c r="O21" s="172">
        <v>5597</v>
      </c>
      <c r="P21" s="172">
        <v>4427</v>
      </c>
      <c r="Q21" s="172">
        <v>6676</v>
      </c>
      <c r="R21" s="172">
        <v>5475</v>
      </c>
      <c r="S21" s="172">
        <v>5530</v>
      </c>
      <c r="T21" s="172">
        <v>4479</v>
      </c>
      <c r="U21" s="172">
        <v>6561</v>
      </c>
      <c r="V21" s="172">
        <v>5836</v>
      </c>
      <c r="W21" s="172">
        <v>4335</v>
      </c>
      <c r="X21" s="172">
        <v>6618</v>
      </c>
      <c r="Y21" s="172">
        <v>5475</v>
      </c>
      <c r="Z21" s="172">
        <v>5325</v>
      </c>
      <c r="AA21" s="172">
        <v>4612</v>
      </c>
      <c r="AB21" s="172">
        <v>6025</v>
      </c>
      <c r="AC21" s="172">
        <v>5517</v>
      </c>
      <c r="AD21" s="172">
        <v>4169</v>
      </c>
      <c r="AE21" s="172">
        <v>6472</v>
      </c>
    </row>
    <row r="22" spans="1:31" x14ac:dyDescent="0.25">
      <c r="A22" s="60" t="s">
        <v>498</v>
      </c>
      <c r="B22" s="172">
        <v>4268</v>
      </c>
      <c r="C22" s="172">
        <v>5423</v>
      </c>
      <c r="D22" s="172">
        <v>5553</v>
      </c>
      <c r="E22" s="172">
        <v>4196</v>
      </c>
      <c r="F22" s="172">
        <v>4294</v>
      </c>
      <c r="G22" s="172">
        <v>6017</v>
      </c>
      <c r="H22" s="172">
        <v>5971</v>
      </c>
      <c r="I22" s="172">
        <v>4133</v>
      </c>
      <c r="J22" s="172">
        <v>5807</v>
      </c>
      <c r="K22" s="172">
        <v>5523</v>
      </c>
      <c r="L22" s="172">
        <v>4109</v>
      </c>
      <c r="M22" s="172">
        <v>4283</v>
      </c>
      <c r="N22" s="172">
        <v>6197</v>
      </c>
      <c r="O22" s="172">
        <v>6335</v>
      </c>
      <c r="P22" s="172">
        <v>4125</v>
      </c>
      <c r="Q22" s="172">
        <v>5807</v>
      </c>
      <c r="R22" s="172">
        <v>5833</v>
      </c>
      <c r="S22" s="172">
        <v>4274</v>
      </c>
      <c r="T22" s="172">
        <v>4252</v>
      </c>
      <c r="U22" s="172">
        <v>6234</v>
      </c>
      <c r="V22" s="172">
        <v>6335</v>
      </c>
      <c r="W22" s="172">
        <v>4155</v>
      </c>
      <c r="X22" s="172">
        <v>5753</v>
      </c>
      <c r="Y22" s="172">
        <v>5864</v>
      </c>
      <c r="Z22" s="172">
        <v>4277</v>
      </c>
      <c r="AA22" s="172">
        <v>4221</v>
      </c>
      <c r="AB22" s="172">
        <v>6171</v>
      </c>
      <c r="AC22" s="172">
        <v>6322</v>
      </c>
      <c r="AD22" s="172">
        <v>4173</v>
      </c>
      <c r="AE22" s="172">
        <v>5463</v>
      </c>
    </row>
    <row r="23" spans="1:31" x14ac:dyDescent="0.25">
      <c r="A23" s="60" t="s">
        <v>499</v>
      </c>
      <c r="B23" s="172">
        <v>5070</v>
      </c>
      <c r="C23" s="172">
        <v>6323</v>
      </c>
      <c r="D23" s="172">
        <v>5400</v>
      </c>
      <c r="E23" s="172">
        <v>5654</v>
      </c>
      <c r="F23" s="172">
        <v>5063</v>
      </c>
      <c r="G23" s="172">
        <v>5713</v>
      </c>
      <c r="H23" s="172">
        <v>5893</v>
      </c>
      <c r="I23" s="172">
        <v>4161</v>
      </c>
      <c r="J23" s="172">
        <v>5275</v>
      </c>
      <c r="K23" s="172">
        <v>6079</v>
      </c>
      <c r="L23" s="172">
        <v>4893</v>
      </c>
      <c r="M23" s="172">
        <v>5077</v>
      </c>
      <c r="N23" s="172">
        <v>5473</v>
      </c>
      <c r="O23" s="172">
        <v>5869</v>
      </c>
      <c r="P23" s="172">
        <v>4367</v>
      </c>
      <c r="Q23" s="172">
        <v>5377</v>
      </c>
      <c r="R23" s="172">
        <v>5284</v>
      </c>
      <c r="S23" s="172">
        <v>4639</v>
      </c>
      <c r="T23" s="172">
        <v>4998</v>
      </c>
      <c r="U23" s="172">
        <v>5112</v>
      </c>
      <c r="V23" s="172">
        <v>5683</v>
      </c>
      <c r="W23" s="172">
        <v>4063</v>
      </c>
      <c r="X23" s="172">
        <v>5377</v>
      </c>
      <c r="Y23" s="172">
        <v>5639</v>
      </c>
      <c r="Z23" s="172">
        <v>4639</v>
      </c>
      <c r="AA23" s="172">
        <v>4637</v>
      </c>
      <c r="AB23" s="172">
        <v>5287</v>
      </c>
      <c r="AC23" s="172">
        <v>5683</v>
      </c>
      <c r="AD23" s="172">
        <v>4293</v>
      </c>
      <c r="AE23" s="172">
        <v>5557</v>
      </c>
    </row>
    <row r="24" spans="1:31" x14ac:dyDescent="0.25">
      <c r="A24" s="60" t="s">
        <v>500</v>
      </c>
      <c r="B24" s="172">
        <v>5391</v>
      </c>
      <c r="C24" s="172">
        <v>4894</v>
      </c>
      <c r="D24" s="172">
        <v>4661</v>
      </c>
      <c r="E24" s="172">
        <v>4350</v>
      </c>
      <c r="F24" s="172">
        <v>4534</v>
      </c>
      <c r="G24" s="172">
        <v>5697</v>
      </c>
      <c r="H24" s="172">
        <v>4783</v>
      </c>
      <c r="I24" s="172">
        <v>3958</v>
      </c>
      <c r="J24" s="172">
        <v>5667</v>
      </c>
      <c r="K24" s="172">
        <v>4514</v>
      </c>
      <c r="L24" s="172">
        <v>4514</v>
      </c>
      <c r="M24" s="172">
        <v>4490</v>
      </c>
      <c r="N24" s="172">
        <v>5501</v>
      </c>
      <c r="O24" s="172">
        <v>4045</v>
      </c>
      <c r="P24" s="172">
        <v>3984</v>
      </c>
      <c r="Q24" s="172">
        <v>5594</v>
      </c>
      <c r="R24" s="172">
        <v>4260</v>
      </c>
      <c r="S24" s="172">
        <v>4590</v>
      </c>
      <c r="T24" s="172">
        <v>4205</v>
      </c>
      <c r="U24" s="172">
        <v>6037</v>
      </c>
      <c r="V24" s="172">
        <v>4231</v>
      </c>
      <c r="W24" s="172">
        <v>3984</v>
      </c>
      <c r="X24" s="172">
        <v>5636</v>
      </c>
      <c r="Y24" s="172">
        <v>4260</v>
      </c>
      <c r="Z24" s="172">
        <v>4443</v>
      </c>
      <c r="AA24" s="172">
        <v>4566</v>
      </c>
      <c r="AB24" s="172">
        <v>5715</v>
      </c>
      <c r="AC24" s="172">
        <v>4514</v>
      </c>
      <c r="AD24" s="172">
        <v>3616</v>
      </c>
      <c r="AE24" s="172">
        <v>5225</v>
      </c>
    </row>
    <row r="25" spans="1:31" x14ac:dyDescent="0.25">
      <c r="A25" s="60" t="s">
        <v>501</v>
      </c>
      <c r="B25" s="172">
        <v>1848</v>
      </c>
      <c r="C25" s="172">
        <v>4719</v>
      </c>
      <c r="D25" s="172">
        <v>5027</v>
      </c>
      <c r="E25" s="172">
        <v>4678</v>
      </c>
      <c r="F25" s="172">
        <v>4278</v>
      </c>
      <c r="G25" s="172">
        <v>4586</v>
      </c>
      <c r="H25" s="172">
        <v>4000</v>
      </c>
      <c r="I25" s="172">
        <v>2560</v>
      </c>
      <c r="J25" s="172">
        <v>3995</v>
      </c>
      <c r="K25" s="172">
        <v>3636</v>
      </c>
      <c r="L25" s="172">
        <v>3777</v>
      </c>
      <c r="M25" s="172">
        <v>4149</v>
      </c>
      <c r="N25" s="172">
        <v>4024</v>
      </c>
      <c r="O25" s="172">
        <v>4175</v>
      </c>
      <c r="P25" s="172">
        <v>2392</v>
      </c>
      <c r="Q25" s="172">
        <v>3817</v>
      </c>
      <c r="R25" s="172">
        <v>3706</v>
      </c>
      <c r="S25" s="172">
        <v>3421</v>
      </c>
      <c r="T25" s="172">
        <v>3793</v>
      </c>
      <c r="U25" s="172">
        <v>4024</v>
      </c>
      <c r="V25" s="172">
        <v>4175</v>
      </c>
      <c r="W25" s="172">
        <v>2152</v>
      </c>
      <c r="X25" s="172">
        <v>3817</v>
      </c>
      <c r="Y25" s="172">
        <v>3706</v>
      </c>
      <c r="Z25" s="172">
        <v>3421</v>
      </c>
      <c r="AA25" s="172">
        <v>3793</v>
      </c>
      <c r="AB25" s="172">
        <v>4037</v>
      </c>
      <c r="AC25" s="172">
        <v>4188</v>
      </c>
      <c r="AD25" s="172">
        <v>2392</v>
      </c>
      <c r="AE25" s="172">
        <v>3817</v>
      </c>
    </row>
    <row r="26" spans="1:31" x14ac:dyDescent="0.25">
      <c r="A26" s="60" t="s">
        <v>502</v>
      </c>
      <c r="B26" s="172">
        <v>2280</v>
      </c>
      <c r="C26" s="172">
        <v>4029</v>
      </c>
      <c r="D26" s="172">
        <v>4663</v>
      </c>
      <c r="E26" s="172">
        <v>4613</v>
      </c>
      <c r="F26" s="172">
        <v>4427</v>
      </c>
      <c r="G26" s="172">
        <v>4126</v>
      </c>
      <c r="H26" s="172">
        <v>4445</v>
      </c>
      <c r="I26" s="172">
        <v>3191</v>
      </c>
      <c r="J26" s="172">
        <v>4746</v>
      </c>
      <c r="K26" s="172">
        <v>4627</v>
      </c>
      <c r="L26" s="172">
        <v>5181</v>
      </c>
      <c r="M26" s="172">
        <v>4587</v>
      </c>
      <c r="N26" s="172">
        <v>4565</v>
      </c>
      <c r="O26" s="172">
        <v>4434</v>
      </c>
      <c r="P26" s="172">
        <v>3354</v>
      </c>
      <c r="Q26" s="172">
        <v>4940</v>
      </c>
      <c r="R26" s="172">
        <v>4581</v>
      </c>
      <c r="S26" s="172">
        <v>5375</v>
      </c>
      <c r="T26" s="172">
        <v>4957</v>
      </c>
      <c r="U26" s="172">
        <v>4511</v>
      </c>
      <c r="V26" s="172">
        <v>4434</v>
      </c>
      <c r="W26" s="172">
        <v>3312</v>
      </c>
      <c r="X26" s="172">
        <v>4921</v>
      </c>
      <c r="Y26" s="172">
        <v>4635</v>
      </c>
      <c r="Z26" s="172">
        <v>5375</v>
      </c>
      <c r="AA26" s="172">
        <v>4948</v>
      </c>
      <c r="AB26" s="172">
        <v>4511</v>
      </c>
      <c r="AC26" s="172">
        <v>4453</v>
      </c>
      <c r="AD26" s="172">
        <v>3373</v>
      </c>
      <c r="AE26" s="172">
        <v>4733</v>
      </c>
    </row>
    <row r="27" spans="1:31" x14ac:dyDescent="0.25">
      <c r="A27" s="60" t="s">
        <v>503</v>
      </c>
      <c r="B27" s="172">
        <v>2169</v>
      </c>
      <c r="C27" s="172">
        <v>5217</v>
      </c>
      <c r="D27" s="172">
        <v>3191</v>
      </c>
      <c r="E27" s="172">
        <v>3745</v>
      </c>
      <c r="F27" s="172">
        <v>3694</v>
      </c>
      <c r="G27" s="172">
        <v>5445</v>
      </c>
      <c r="H27" s="172">
        <v>5819</v>
      </c>
      <c r="I27" s="172">
        <v>4971</v>
      </c>
      <c r="J27" s="172">
        <v>5560</v>
      </c>
      <c r="K27" s="172">
        <v>5260</v>
      </c>
      <c r="L27" s="172">
        <v>4054</v>
      </c>
      <c r="M27" s="172">
        <v>4038</v>
      </c>
      <c r="N27" s="172">
        <v>5658</v>
      </c>
      <c r="O27" s="172">
        <v>5882</v>
      </c>
      <c r="P27" s="172">
        <v>4831</v>
      </c>
      <c r="Q27" s="172">
        <v>5547</v>
      </c>
      <c r="R27" s="172">
        <v>5323</v>
      </c>
      <c r="S27" s="172">
        <v>4073</v>
      </c>
      <c r="T27" s="172">
        <v>4057</v>
      </c>
      <c r="U27" s="172">
        <v>5661</v>
      </c>
      <c r="V27" s="172">
        <v>5841</v>
      </c>
      <c r="W27" s="172">
        <v>4831</v>
      </c>
      <c r="X27" s="172">
        <v>5563</v>
      </c>
      <c r="Y27" s="172">
        <v>5282</v>
      </c>
      <c r="Z27" s="172">
        <v>4076</v>
      </c>
      <c r="AA27" s="172">
        <v>3999</v>
      </c>
      <c r="AB27" s="172">
        <v>5661</v>
      </c>
      <c r="AC27" s="172">
        <v>5838</v>
      </c>
      <c r="AD27" s="172">
        <v>4831</v>
      </c>
      <c r="AE27" s="172">
        <v>5547</v>
      </c>
    </row>
    <row r="28" spans="1:31" x14ac:dyDescent="0.25">
      <c r="A28" s="60" t="s">
        <v>504</v>
      </c>
      <c r="B28" s="172">
        <v>2849</v>
      </c>
      <c r="C28" s="172">
        <v>3513</v>
      </c>
      <c r="D28" s="172">
        <v>3650</v>
      </c>
      <c r="E28" s="172">
        <v>2550</v>
      </c>
      <c r="F28" s="172">
        <v>2969</v>
      </c>
      <c r="G28" s="172">
        <v>4178</v>
      </c>
      <c r="H28" s="172">
        <v>3913</v>
      </c>
      <c r="I28" s="172">
        <v>2674</v>
      </c>
      <c r="J28" s="172">
        <v>4348</v>
      </c>
      <c r="K28" s="172">
        <v>4335</v>
      </c>
      <c r="L28" s="172">
        <v>2454</v>
      </c>
      <c r="M28" s="172">
        <v>3084</v>
      </c>
      <c r="N28" s="172">
        <v>4099</v>
      </c>
      <c r="O28" s="172">
        <v>4339</v>
      </c>
      <c r="P28" s="172">
        <v>2836</v>
      </c>
      <c r="Q28" s="172">
        <v>4380</v>
      </c>
      <c r="R28" s="172">
        <v>4335</v>
      </c>
      <c r="S28" s="172">
        <v>2632</v>
      </c>
      <c r="T28" s="172">
        <v>2898</v>
      </c>
      <c r="U28" s="172">
        <v>4153</v>
      </c>
      <c r="V28" s="172">
        <v>3913</v>
      </c>
      <c r="W28" s="172">
        <v>2836</v>
      </c>
      <c r="X28" s="172">
        <v>4380</v>
      </c>
      <c r="Y28" s="172">
        <v>4335</v>
      </c>
      <c r="Z28" s="172">
        <v>2578</v>
      </c>
      <c r="AA28" s="172">
        <v>2898</v>
      </c>
      <c r="AB28" s="172">
        <v>3962</v>
      </c>
      <c r="AC28" s="172">
        <v>3722</v>
      </c>
      <c r="AD28" s="172">
        <v>3028</v>
      </c>
      <c r="AE28" s="172">
        <v>4176</v>
      </c>
    </row>
    <row r="29" spans="1:31" ht="15.75" thickBot="1" x14ac:dyDescent="0.3">
      <c r="A29" s="72" t="s">
        <v>505</v>
      </c>
      <c r="B29" s="172">
        <v>3573</v>
      </c>
      <c r="C29" s="172">
        <v>5403</v>
      </c>
      <c r="D29" s="172">
        <v>5175</v>
      </c>
      <c r="E29" s="172">
        <v>4642</v>
      </c>
      <c r="F29" s="172">
        <v>4409</v>
      </c>
      <c r="G29" s="172">
        <v>5409</v>
      </c>
      <c r="H29" s="172">
        <v>4864</v>
      </c>
      <c r="I29" s="172">
        <v>3939</v>
      </c>
      <c r="J29" s="172">
        <v>5596</v>
      </c>
      <c r="K29" s="172">
        <v>4624</v>
      </c>
      <c r="L29" s="172">
        <v>4503</v>
      </c>
      <c r="M29" s="172">
        <v>4218</v>
      </c>
      <c r="N29" s="172">
        <v>5136</v>
      </c>
      <c r="O29" s="172">
        <v>4175</v>
      </c>
      <c r="P29" s="172">
        <v>3955</v>
      </c>
      <c r="Q29" s="172">
        <v>5533</v>
      </c>
      <c r="R29" s="172">
        <v>4478</v>
      </c>
      <c r="S29" s="172">
        <v>4465</v>
      </c>
      <c r="T29" s="172">
        <v>3940</v>
      </c>
      <c r="U29" s="172">
        <v>5302</v>
      </c>
      <c r="V29" s="172">
        <v>4782</v>
      </c>
      <c r="W29" s="172">
        <v>4082</v>
      </c>
      <c r="X29" s="172">
        <v>5739</v>
      </c>
      <c r="Y29" s="172">
        <v>4644</v>
      </c>
      <c r="Z29" s="172">
        <v>4501</v>
      </c>
      <c r="AA29" s="172">
        <v>4266</v>
      </c>
      <c r="AB29" s="172">
        <v>5281</v>
      </c>
      <c r="AC29" s="172">
        <v>5287</v>
      </c>
      <c r="AD29" s="172">
        <v>4227</v>
      </c>
      <c r="AE29" s="172">
        <v>5690</v>
      </c>
    </row>
    <row r="30" spans="1:31" ht="15.75" thickBot="1" x14ac:dyDescent="0.3">
      <c r="A30" s="98" t="s">
        <v>465</v>
      </c>
      <c r="B30" s="96">
        <f>SUM(B6:B29)</f>
        <v>80348</v>
      </c>
      <c r="C30" s="96">
        <f t="shared" ref="C30:AE30" si="0">SUM(C6:C29)</f>
        <v>106385</v>
      </c>
      <c r="D30" s="96">
        <f t="shared" si="0"/>
        <v>104084</v>
      </c>
      <c r="E30" s="96">
        <f t="shared" si="0"/>
        <v>92575</v>
      </c>
      <c r="F30" s="96">
        <f t="shared" si="0"/>
        <v>91523</v>
      </c>
      <c r="G30" s="96">
        <f t="shared" si="0"/>
        <v>107464</v>
      </c>
      <c r="H30" s="96">
        <f t="shared" si="0"/>
        <v>105918</v>
      </c>
      <c r="I30" s="96">
        <f t="shared" si="0"/>
        <v>80741</v>
      </c>
      <c r="J30" s="96">
        <f t="shared" si="0"/>
        <v>106273</v>
      </c>
      <c r="K30" s="96">
        <f t="shared" si="0"/>
        <v>104188</v>
      </c>
      <c r="L30" s="96">
        <f t="shared" si="0"/>
        <v>92326</v>
      </c>
      <c r="M30" s="96">
        <f t="shared" si="0"/>
        <v>92569</v>
      </c>
      <c r="N30" s="96">
        <f t="shared" si="0"/>
        <v>106478</v>
      </c>
      <c r="O30" s="96">
        <f t="shared" si="0"/>
        <v>104733</v>
      </c>
      <c r="P30" s="96">
        <f t="shared" si="0"/>
        <v>80504</v>
      </c>
      <c r="Q30" s="96">
        <f t="shared" si="0"/>
        <v>105887</v>
      </c>
      <c r="R30" s="96">
        <f t="shared" si="0"/>
        <v>103010</v>
      </c>
      <c r="S30" s="96">
        <f t="shared" si="0"/>
        <v>91822</v>
      </c>
      <c r="T30" s="96">
        <f t="shared" si="0"/>
        <v>91732</v>
      </c>
      <c r="U30" s="96">
        <f t="shared" si="0"/>
        <v>106913</v>
      </c>
      <c r="V30" s="96">
        <f t="shared" si="0"/>
        <v>104669</v>
      </c>
      <c r="W30" s="96">
        <f t="shared" si="0"/>
        <v>80154</v>
      </c>
      <c r="X30" s="96">
        <f t="shared" si="0"/>
        <v>106117</v>
      </c>
      <c r="Y30" s="96">
        <f t="shared" si="0"/>
        <v>103358</v>
      </c>
      <c r="Z30" s="96">
        <f t="shared" si="0"/>
        <v>91630</v>
      </c>
      <c r="AA30" s="96">
        <f t="shared" si="0"/>
        <v>91951</v>
      </c>
      <c r="AB30" s="96">
        <f t="shared" si="0"/>
        <v>105881</v>
      </c>
      <c r="AC30" s="96">
        <f t="shared" si="0"/>
        <v>104457</v>
      </c>
      <c r="AD30" s="96">
        <f t="shared" si="0"/>
        <v>80489</v>
      </c>
      <c r="AE30" s="96">
        <f t="shared" si="0"/>
        <v>104766</v>
      </c>
    </row>
    <row r="32" spans="1:31" ht="15.75" thickBot="1" x14ac:dyDescent="0.3">
      <c r="A32" s="69" t="s">
        <v>523</v>
      </c>
      <c r="B32" s="69" t="s">
        <v>554</v>
      </c>
      <c r="C32" s="69" t="s">
        <v>555</v>
      </c>
      <c r="D32" s="69" t="s">
        <v>556</v>
      </c>
      <c r="E32" s="69" t="s">
        <v>557</v>
      </c>
      <c r="F32" s="69" t="s">
        <v>558</v>
      </c>
      <c r="G32" s="69" t="s">
        <v>559</v>
      </c>
      <c r="H32" s="69" t="s">
        <v>560</v>
      </c>
      <c r="I32" s="69" t="s">
        <v>561</v>
      </c>
      <c r="J32" s="69" t="s">
        <v>562</v>
      </c>
      <c r="K32" s="69" t="s">
        <v>563</v>
      </c>
      <c r="L32" s="69" t="s">
        <v>564</v>
      </c>
      <c r="M32" s="69" t="s">
        <v>565</v>
      </c>
      <c r="N32" s="69" t="s">
        <v>566</v>
      </c>
      <c r="O32" s="69" t="s">
        <v>567</v>
      </c>
      <c r="P32" s="69" t="s">
        <v>568</v>
      </c>
      <c r="Q32" s="69" t="s">
        <v>569</v>
      </c>
      <c r="R32" s="69" t="s">
        <v>570</v>
      </c>
      <c r="S32" s="69" t="s">
        <v>571</v>
      </c>
      <c r="T32" s="69" t="s">
        <v>572</v>
      </c>
      <c r="U32" s="69" t="s">
        <v>573</v>
      </c>
      <c r="V32" s="69" t="s">
        <v>574</v>
      </c>
      <c r="W32" s="69" t="s">
        <v>575</v>
      </c>
      <c r="X32" s="69" t="s">
        <v>576</v>
      </c>
      <c r="Y32" s="69" t="s">
        <v>577</v>
      </c>
      <c r="Z32" s="69" t="s">
        <v>578</v>
      </c>
      <c r="AA32" s="69" t="s">
        <v>579</v>
      </c>
      <c r="AB32" s="69" t="s">
        <v>580</v>
      </c>
      <c r="AC32" s="69" t="s">
        <v>581</v>
      </c>
      <c r="AD32" s="69" t="s">
        <v>582</v>
      </c>
      <c r="AE32" s="69" t="s">
        <v>583</v>
      </c>
    </row>
    <row r="33" spans="1:31" x14ac:dyDescent="0.25">
      <c r="A33" s="71" t="s">
        <v>527</v>
      </c>
      <c r="B33" s="172" t="s">
        <v>538</v>
      </c>
      <c r="C33" s="172" t="s">
        <v>538</v>
      </c>
      <c r="D33" s="172" t="s">
        <v>538</v>
      </c>
      <c r="E33" s="172" t="s">
        <v>538</v>
      </c>
      <c r="F33" s="172" t="s">
        <v>538</v>
      </c>
      <c r="G33" s="172" t="s">
        <v>538</v>
      </c>
      <c r="H33" s="172" t="s">
        <v>538</v>
      </c>
      <c r="I33" s="172" t="s">
        <v>538</v>
      </c>
      <c r="J33" s="172" t="s">
        <v>538</v>
      </c>
      <c r="K33" s="172" t="s">
        <v>538</v>
      </c>
      <c r="L33" s="172" t="s">
        <v>538</v>
      </c>
      <c r="M33" s="172" t="s">
        <v>538</v>
      </c>
      <c r="N33" s="172" t="s">
        <v>538</v>
      </c>
      <c r="O33" s="172" t="s">
        <v>538</v>
      </c>
      <c r="P33" s="172" t="s">
        <v>538</v>
      </c>
      <c r="Q33" s="172" t="s">
        <v>538</v>
      </c>
      <c r="R33" s="172" t="s">
        <v>538</v>
      </c>
      <c r="S33" s="172" t="s">
        <v>538</v>
      </c>
      <c r="T33" s="172" t="s">
        <v>538</v>
      </c>
      <c r="U33" s="172" t="s">
        <v>538</v>
      </c>
      <c r="V33" s="172" t="s">
        <v>538</v>
      </c>
      <c r="W33" s="172" t="s">
        <v>538</v>
      </c>
      <c r="X33" s="172" t="s">
        <v>538</v>
      </c>
      <c r="Y33" s="172" t="s">
        <v>538</v>
      </c>
      <c r="Z33" s="172" t="s">
        <v>538</v>
      </c>
      <c r="AA33" s="172" t="s">
        <v>538</v>
      </c>
      <c r="AB33" s="172" t="s">
        <v>538</v>
      </c>
      <c r="AC33" s="172" t="s">
        <v>538</v>
      </c>
      <c r="AD33" s="172" t="s">
        <v>538</v>
      </c>
      <c r="AE33" s="172" t="s">
        <v>538</v>
      </c>
    </row>
    <row r="34" spans="1:31" x14ac:dyDescent="0.25">
      <c r="A34" s="60" t="s">
        <v>482</v>
      </c>
      <c r="B34" s="172">
        <v>1100</v>
      </c>
      <c r="C34" s="172">
        <v>1100</v>
      </c>
      <c r="D34" s="172">
        <v>1100</v>
      </c>
      <c r="E34" s="172">
        <v>1100</v>
      </c>
      <c r="F34" s="172">
        <v>1108</v>
      </c>
      <c r="G34" s="172">
        <v>1108</v>
      </c>
      <c r="H34" s="172">
        <v>1279</v>
      </c>
      <c r="I34" s="172">
        <v>1279</v>
      </c>
      <c r="J34" s="172">
        <v>1099</v>
      </c>
      <c r="K34" s="172">
        <v>1279</v>
      </c>
      <c r="L34" s="172">
        <v>1097</v>
      </c>
      <c r="M34" s="172">
        <v>1097</v>
      </c>
      <c r="N34" s="172">
        <v>1097</v>
      </c>
      <c r="O34" s="172">
        <v>1279</v>
      </c>
      <c r="P34" s="172">
        <v>1279</v>
      </c>
      <c r="Q34" s="172">
        <v>1099</v>
      </c>
      <c r="R34" s="172">
        <v>1279</v>
      </c>
      <c r="S34" s="172">
        <v>1097</v>
      </c>
      <c r="T34" s="172">
        <v>1097</v>
      </c>
      <c r="U34" s="172">
        <v>1097</v>
      </c>
      <c r="V34" s="172">
        <v>1279</v>
      </c>
      <c r="W34" s="172">
        <v>1279</v>
      </c>
      <c r="X34" s="172">
        <v>1099</v>
      </c>
      <c r="Y34" s="172">
        <v>1279</v>
      </c>
      <c r="Z34" s="172">
        <v>1097</v>
      </c>
      <c r="AA34" s="172">
        <v>1097</v>
      </c>
      <c r="AB34" s="172">
        <v>1097</v>
      </c>
      <c r="AC34" s="172">
        <v>1279</v>
      </c>
      <c r="AD34" s="172">
        <v>1279</v>
      </c>
      <c r="AE34" s="172">
        <v>1099</v>
      </c>
    </row>
    <row r="35" spans="1:31" x14ac:dyDescent="0.25">
      <c r="A35" s="60" t="s">
        <v>483</v>
      </c>
      <c r="B35" s="172">
        <v>182</v>
      </c>
      <c r="C35" s="172">
        <v>182</v>
      </c>
      <c r="D35" s="172">
        <v>182</v>
      </c>
      <c r="E35" s="172">
        <v>182</v>
      </c>
      <c r="F35" s="172">
        <v>364</v>
      </c>
      <c r="G35" s="172">
        <v>364</v>
      </c>
      <c r="H35" s="172">
        <v>182</v>
      </c>
      <c r="I35" s="172">
        <v>182</v>
      </c>
      <c r="J35" s="172">
        <v>182</v>
      </c>
      <c r="K35" s="172">
        <v>182</v>
      </c>
      <c r="L35" s="172">
        <v>364</v>
      </c>
      <c r="M35" s="172">
        <v>364</v>
      </c>
      <c r="N35" s="172">
        <v>364</v>
      </c>
      <c r="O35" s="172">
        <v>182</v>
      </c>
      <c r="P35" s="172">
        <v>182</v>
      </c>
      <c r="Q35" s="172">
        <v>182</v>
      </c>
      <c r="R35" s="172">
        <v>182</v>
      </c>
      <c r="S35" s="172">
        <v>364</v>
      </c>
      <c r="T35" s="172">
        <v>364</v>
      </c>
      <c r="U35" s="172">
        <v>364</v>
      </c>
      <c r="V35" s="172">
        <v>182</v>
      </c>
      <c r="W35" s="172">
        <v>182</v>
      </c>
      <c r="X35" s="172">
        <v>182</v>
      </c>
      <c r="Y35" s="172">
        <v>182</v>
      </c>
      <c r="Z35" s="172">
        <v>364</v>
      </c>
      <c r="AA35" s="172">
        <v>364</v>
      </c>
      <c r="AB35" s="172">
        <v>364</v>
      </c>
      <c r="AC35" s="172">
        <v>182</v>
      </c>
      <c r="AD35" s="172">
        <v>182</v>
      </c>
      <c r="AE35" s="172">
        <v>182</v>
      </c>
    </row>
    <row r="36" spans="1:31" x14ac:dyDescent="0.25">
      <c r="A36" s="60" t="s">
        <v>484</v>
      </c>
      <c r="B36" s="172">
        <v>0</v>
      </c>
      <c r="C36" s="172">
        <v>0</v>
      </c>
      <c r="D36" s="172">
        <v>0</v>
      </c>
      <c r="E36" s="172">
        <v>0</v>
      </c>
      <c r="F36" s="172">
        <v>0</v>
      </c>
      <c r="G36" s="172">
        <v>0</v>
      </c>
      <c r="H36" s="172">
        <v>0</v>
      </c>
      <c r="I36" s="172">
        <v>0</v>
      </c>
      <c r="J36" s="172">
        <v>0</v>
      </c>
      <c r="K36" s="172">
        <v>0</v>
      </c>
      <c r="L36" s="172">
        <v>0</v>
      </c>
      <c r="M36" s="172">
        <v>0</v>
      </c>
      <c r="N36" s="172">
        <v>0</v>
      </c>
      <c r="O36" s="172">
        <v>0</v>
      </c>
      <c r="P36" s="172">
        <v>0</v>
      </c>
      <c r="Q36" s="172">
        <v>0</v>
      </c>
      <c r="R36" s="172">
        <v>0</v>
      </c>
      <c r="S36" s="172">
        <v>0</v>
      </c>
      <c r="T36" s="172">
        <v>0</v>
      </c>
      <c r="U36" s="172">
        <v>0</v>
      </c>
      <c r="V36" s="172">
        <v>0</v>
      </c>
      <c r="W36" s="172">
        <v>0</v>
      </c>
      <c r="X36" s="172">
        <v>0</v>
      </c>
      <c r="Y36" s="172">
        <v>0</v>
      </c>
      <c r="Z36" s="172">
        <v>0</v>
      </c>
      <c r="AA36" s="172">
        <v>0</v>
      </c>
      <c r="AB36" s="172">
        <v>0</v>
      </c>
      <c r="AC36" s="172">
        <v>0</v>
      </c>
      <c r="AD36" s="172">
        <v>0</v>
      </c>
      <c r="AE36" s="172">
        <v>0</v>
      </c>
    </row>
    <row r="37" spans="1:31" x14ac:dyDescent="0.25">
      <c r="A37" s="60" t="s">
        <v>485</v>
      </c>
      <c r="B37" s="172">
        <v>0</v>
      </c>
      <c r="C37" s="172">
        <v>0</v>
      </c>
      <c r="D37" s="172">
        <v>0</v>
      </c>
      <c r="E37" s="172">
        <v>0</v>
      </c>
      <c r="F37" s="172">
        <v>0</v>
      </c>
      <c r="G37" s="172">
        <v>0</v>
      </c>
      <c r="H37" s="172">
        <v>0</v>
      </c>
      <c r="I37" s="172">
        <v>0</v>
      </c>
      <c r="J37" s="172">
        <v>0</v>
      </c>
      <c r="K37" s="172">
        <v>0</v>
      </c>
      <c r="L37" s="172">
        <v>0</v>
      </c>
      <c r="M37" s="172">
        <v>0</v>
      </c>
      <c r="N37" s="172">
        <v>0</v>
      </c>
      <c r="O37" s="172">
        <v>0</v>
      </c>
      <c r="P37" s="172">
        <v>0</v>
      </c>
      <c r="Q37" s="172">
        <v>0</v>
      </c>
      <c r="R37" s="172">
        <v>0</v>
      </c>
      <c r="S37" s="172">
        <v>0</v>
      </c>
      <c r="T37" s="172">
        <v>0</v>
      </c>
      <c r="U37" s="172">
        <v>0</v>
      </c>
      <c r="V37" s="172">
        <v>0</v>
      </c>
      <c r="W37" s="172">
        <v>0</v>
      </c>
      <c r="X37" s="172">
        <v>0</v>
      </c>
      <c r="Y37" s="172">
        <v>0</v>
      </c>
      <c r="Z37" s="172">
        <v>0</v>
      </c>
      <c r="AA37" s="172">
        <v>0</v>
      </c>
      <c r="AB37" s="172">
        <v>0</v>
      </c>
      <c r="AC37" s="172">
        <v>0</v>
      </c>
      <c r="AD37" s="172">
        <v>0</v>
      </c>
      <c r="AE37" s="172">
        <v>0</v>
      </c>
    </row>
    <row r="38" spans="1:31" x14ac:dyDescent="0.25">
      <c r="A38" s="60" t="s">
        <v>486</v>
      </c>
      <c r="B38" s="172">
        <v>0</v>
      </c>
      <c r="C38" s="172">
        <v>0</v>
      </c>
      <c r="D38" s="172">
        <v>0</v>
      </c>
      <c r="E38" s="172">
        <v>0</v>
      </c>
      <c r="F38" s="172">
        <v>0</v>
      </c>
      <c r="G38" s="172">
        <v>0</v>
      </c>
      <c r="H38" s="172">
        <v>0</v>
      </c>
      <c r="I38" s="172">
        <v>0</v>
      </c>
      <c r="J38" s="172">
        <v>0</v>
      </c>
      <c r="K38" s="172">
        <v>0</v>
      </c>
      <c r="L38" s="172">
        <v>0</v>
      </c>
      <c r="M38" s="172">
        <v>0</v>
      </c>
      <c r="N38" s="172">
        <v>0</v>
      </c>
      <c r="O38" s="172">
        <v>0</v>
      </c>
      <c r="P38" s="172">
        <v>0</v>
      </c>
      <c r="Q38" s="172">
        <v>0</v>
      </c>
      <c r="R38" s="172">
        <v>0</v>
      </c>
      <c r="S38" s="172">
        <v>0</v>
      </c>
      <c r="T38" s="172">
        <v>0</v>
      </c>
      <c r="U38" s="172">
        <v>0</v>
      </c>
      <c r="V38" s="172">
        <v>0</v>
      </c>
      <c r="W38" s="172">
        <v>0</v>
      </c>
      <c r="X38" s="172">
        <v>0</v>
      </c>
      <c r="Y38" s="172">
        <v>0</v>
      </c>
      <c r="Z38" s="172">
        <v>0</v>
      </c>
      <c r="AA38" s="172">
        <v>0</v>
      </c>
      <c r="AB38" s="172">
        <v>0</v>
      </c>
      <c r="AC38" s="172">
        <v>0</v>
      </c>
      <c r="AD38" s="172">
        <v>0</v>
      </c>
      <c r="AE38" s="172">
        <v>0</v>
      </c>
    </row>
    <row r="39" spans="1:31" x14ac:dyDescent="0.25">
      <c r="A39" s="60" t="s">
        <v>487</v>
      </c>
      <c r="B39" s="172">
        <v>1807</v>
      </c>
      <c r="C39" s="172">
        <v>2865</v>
      </c>
      <c r="D39" s="172">
        <v>3144</v>
      </c>
      <c r="E39" s="172">
        <v>2261</v>
      </c>
      <c r="F39" s="172">
        <v>1865</v>
      </c>
      <c r="G39" s="172">
        <v>3455</v>
      </c>
      <c r="H39" s="172">
        <v>3455</v>
      </c>
      <c r="I39" s="172">
        <v>1794</v>
      </c>
      <c r="J39" s="172">
        <v>3515</v>
      </c>
      <c r="K39" s="172">
        <v>3637</v>
      </c>
      <c r="L39" s="172">
        <v>2047</v>
      </c>
      <c r="M39" s="172">
        <v>1865</v>
      </c>
      <c r="N39" s="172">
        <v>3455</v>
      </c>
      <c r="O39" s="172">
        <v>3455</v>
      </c>
      <c r="P39" s="172">
        <v>1794</v>
      </c>
      <c r="Q39" s="172">
        <v>3515</v>
      </c>
      <c r="R39" s="172">
        <v>3637</v>
      </c>
      <c r="S39" s="172">
        <v>2047</v>
      </c>
      <c r="T39" s="172">
        <v>1865</v>
      </c>
      <c r="U39" s="172">
        <v>3455</v>
      </c>
      <c r="V39" s="172">
        <v>3455</v>
      </c>
      <c r="W39" s="172">
        <v>1794</v>
      </c>
      <c r="X39" s="172">
        <v>3515</v>
      </c>
      <c r="Y39" s="172">
        <v>3637</v>
      </c>
      <c r="Z39" s="172">
        <v>2047</v>
      </c>
      <c r="AA39" s="172">
        <v>1865</v>
      </c>
      <c r="AB39" s="172">
        <v>3455</v>
      </c>
      <c r="AC39" s="172">
        <v>3455</v>
      </c>
      <c r="AD39" s="172">
        <v>1794</v>
      </c>
      <c r="AE39" s="172">
        <v>3515</v>
      </c>
    </row>
    <row r="40" spans="1:31" x14ac:dyDescent="0.25">
      <c r="A40" s="60" t="s">
        <v>488</v>
      </c>
      <c r="B40" s="172">
        <v>3628</v>
      </c>
      <c r="C40" s="172">
        <v>5220</v>
      </c>
      <c r="D40" s="172">
        <v>5376</v>
      </c>
      <c r="E40" s="172">
        <v>3907</v>
      </c>
      <c r="F40" s="172">
        <v>3847</v>
      </c>
      <c r="G40" s="172">
        <v>4961</v>
      </c>
      <c r="H40" s="172">
        <v>5325</v>
      </c>
      <c r="I40" s="172">
        <v>3803</v>
      </c>
      <c r="J40" s="172">
        <v>4856</v>
      </c>
      <c r="K40" s="172">
        <v>4831</v>
      </c>
      <c r="L40" s="172">
        <v>4628</v>
      </c>
      <c r="M40" s="172">
        <v>4446</v>
      </c>
      <c r="N40" s="172">
        <v>5195</v>
      </c>
      <c r="O40" s="172">
        <v>5325</v>
      </c>
      <c r="P40" s="172">
        <v>3803</v>
      </c>
      <c r="Q40" s="172">
        <v>4999</v>
      </c>
      <c r="R40" s="172">
        <v>4831</v>
      </c>
      <c r="S40" s="172">
        <v>4628</v>
      </c>
      <c r="T40" s="172">
        <v>4446</v>
      </c>
      <c r="U40" s="172">
        <v>5195</v>
      </c>
      <c r="V40" s="172">
        <v>5325</v>
      </c>
      <c r="W40" s="172">
        <v>3803</v>
      </c>
      <c r="X40" s="172">
        <v>4999</v>
      </c>
      <c r="Y40" s="172">
        <v>4831</v>
      </c>
      <c r="Z40" s="172">
        <v>4628</v>
      </c>
      <c r="AA40" s="172">
        <v>4426</v>
      </c>
      <c r="AB40" s="172">
        <v>5195</v>
      </c>
      <c r="AC40" s="172">
        <v>5325</v>
      </c>
      <c r="AD40" s="172">
        <v>3803</v>
      </c>
      <c r="AE40" s="172">
        <v>4999</v>
      </c>
    </row>
    <row r="41" spans="1:31" x14ac:dyDescent="0.25">
      <c r="A41" s="60" t="s">
        <v>489</v>
      </c>
      <c r="B41" s="172">
        <v>2816</v>
      </c>
      <c r="C41" s="172">
        <v>4887</v>
      </c>
      <c r="D41" s="172">
        <v>4247</v>
      </c>
      <c r="E41" s="172">
        <v>3253</v>
      </c>
      <c r="F41" s="172">
        <v>3645</v>
      </c>
      <c r="G41" s="172">
        <v>5447</v>
      </c>
      <c r="H41" s="172">
        <v>4619</v>
      </c>
      <c r="I41" s="172">
        <v>4462</v>
      </c>
      <c r="J41" s="172">
        <v>5706</v>
      </c>
      <c r="K41" s="172">
        <v>4723</v>
      </c>
      <c r="L41" s="172">
        <v>3368</v>
      </c>
      <c r="M41" s="172">
        <v>3497</v>
      </c>
      <c r="N41" s="172">
        <v>5299</v>
      </c>
      <c r="O41" s="172">
        <v>4619</v>
      </c>
      <c r="P41" s="172">
        <v>4462</v>
      </c>
      <c r="Q41" s="172">
        <v>5706</v>
      </c>
      <c r="R41" s="172">
        <v>4723</v>
      </c>
      <c r="S41" s="172">
        <v>3368</v>
      </c>
      <c r="T41" s="172">
        <v>3497</v>
      </c>
      <c r="U41" s="172">
        <v>5299</v>
      </c>
      <c r="V41" s="172">
        <v>4619</v>
      </c>
      <c r="W41" s="172">
        <v>4462</v>
      </c>
      <c r="X41" s="172">
        <v>5706</v>
      </c>
      <c r="Y41" s="172">
        <v>4723</v>
      </c>
      <c r="Z41" s="172">
        <v>3368</v>
      </c>
      <c r="AA41" s="172">
        <v>3497</v>
      </c>
      <c r="AB41" s="172">
        <v>5299</v>
      </c>
      <c r="AC41" s="172">
        <v>4619</v>
      </c>
      <c r="AD41" s="172">
        <v>4462</v>
      </c>
      <c r="AE41" s="172">
        <v>5706</v>
      </c>
    </row>
    <row r="42" spans="1:31" x14ac:dyDescent="0.25">
      <c r="A42" s="60" t="s">
        <v>490</v>
      </c>
      <c r="B42" s="172">
        <v>3456</v>
      </c>
      <c r="C42" s="172">
        <v>5146</v>
      </c>
      <c r="D42" s="172">
        <v>4195</v>
      </c>
      <c r="E42" s="172">
        <v>4866</v>
      </c>
      <c r="F42" s="172">
        <v>4457</v>
      </c>
      <c r="G42" s="172">
        <v>5670</v>
      </c>
      <c r="H42" s="172">
        <v>4997</v>
      </c>
      <c r="I42" s="172">
        <v>3743</v>
      </c>
      <c r="J42" s="172">
        <v>5005</v>
      </c>
      <c r="K42" s="172">
        <v>5543</v>
      </c>
      <c r="L42" s="172">
        <v>4993</v>
      </c>
      <c r="M42" s="172">
        <v>4647</v>
      </c>
      <c r="N42" s="172">
        <v>5670</v>
      </c>
      <c r="O42" s="172">
        <v>4997</v>
      </c>
      <c r="P42" s="172">
        <v>3743</v>
      </c>
      <c r="Q42" s="172">
        <v>5005</v>
      </c>
      <c r="R42" s="172">
        <v>5543</v>
      </c>
      <c r="S42" s="172">
        <v>4993</v>
      </c>
      <c r="T42" s="172">
        <v>4803</v>
      </c>
      <c r="U42" s="172">
        <v>5670</v>
      </c>
      <c r="V42" s="172">
        <v>4997</v>
      </c>
      <c r="W42" s="172">
        <v>3743</v>
      </c>
      <c r="X42" s="172">
        <v>5005</v>
      </c>
      <c r="Y42" s="172">
        <v>5543</v>
      </c>
      <c r="Z42" s="172">
        <v>5149</v>
      </c>
      <c r="AA42" s="172">
        <v>4803</v>
      </c>
      <c r="AB42" s="172">
        <v>5670</v>
      </c>
      <c r="AC42" s="172">
        <v>4997</v>
      </c>
      <c r="AD42" s="172">
        <v>3743</v>
      </c>
      <c r="AE42" s="172">
        <v>5005</v>
      </c>
    </row>
    <row r="43" spans="1:31" x14ac:dyDescent="0.25">
      <c r="A43" s="60" t="s">
        <v>491</v>
      </c>
      <c r="B43" s="172">
        <v>4384</v>
      </c>
      <c r="C43" s="172">
        <v>5277</v>
      </c>
      <c r="D43" s="172">
        <v>5366</v>
      </c>
      <c r="E43" s="172">
        <v>5480</v>
      </c>
      <c r="F43" s="172">
        <v>5264</v>
      </c>
      <c r="G43" s="172">
        <v>4258</v>
      </c>
      <c r="H43" s="172">
        <v>4808</v>
      </c>
      <c r="I43" s="172">
        <v>4808</v>
      </c>
      <c r="J43" s="172">
        <v>4930</v>
      </c>
      <c r="K43" s="172">
        <v>4444</v>
      </c>
      <c r="L43" s="172">
        <v>5084</v>
      </c>
      <c r="M43" s="172">
        <v>5612</v>
      </c>
      <c r="N43" s="172">
        <v>4598</v>
      </c>
      <c r="O43" s="172">
        <v>4808</v>
      </c>
      <c r="P43" s="172">
        <v>4808</v>
      </c>
      <c r="Q43" s="172">
        <v>4930</v>
      </c>
      <c r="R43" s="172">
        <v>4444</v>
      </c>
      <c r="S43" s="172">
        <v>5084</v>
      </c>
      <c r="T43" s="172">
        <v>5924</v>
      </c>
      <c r="U43" s="172">
        <v>4598</v>
      </c>
      <c r="V43" s="172">
        <v>4808</v>
      </c>
      <c r="W43" s="172">
        <v>4808</v>
      </c>
      <c r="X43" s="172">
        <v>4930</v>
      </c>
      <c r="Y43" s="172">
        <v>4444</v>
      </c>
      <c r="Z43" s="172">
        <v>5084</v>
      </c>
      <c r="AA43" s="172">
        <v>5944</v>
      </c>
      <c r="AB43" s="172">
        <v>4598</v>
      </c>
      <c r="AC43" s="172">
        <v>4808</v>
      </c>
      <c r="AD43" s="172">
        <v>4808</v>
      </c>
      <c r="AE43" s="172">
        <v>4930</v>
      </c>
    </row>
    <row r="44" spans="1:31" x14ac:dyDescent="0.25">
      <c r="A44" s="60" t="s">
        <v>492</v>
      </c>
      <c r="B44" s="172">
        <v>4722</v>
      </c>
      <c r="C44" s="172">
        <v>4186</v>
      </c>
      <c r="D44" s="172">
        <v>4359</v>
      </c>
      <c r="E44" s="172">
        <v>4324</v>
      </c>
      <c r="F44" s="172">
        <v>4405</v>
      </c>
      <c r="G44" s="172">
        <v>3888</v>
      </c>
      <c r="H44" s="172">
        <v>4220</v>
      </c>
      <c r="I44" s="172">
        <v>3896</v>
      </c>
      <c r="J44" s="172">
        <v>3731</v>
      </c>
      <c r="K44" s="172">
        <v>4237</v>
      </c>
      <c r="L44" s="172">
        <v>4149</v>
      </c>
      <c r="M44" s="172">
        <v>4250</v>
      </c>
      <c r="N44" s="172">
        <v>3733</v>
      </c>
      <c r="O44" s="172">
        <v>4220</v>
      </c>
      <c r="P44" s="172">
        <v>3896</v>
      </c>
      <c r="Q44" s="172">
        <v>3731</v>
      </c>
      <c r="R44" s="172">
        <v>4237</v>
      </c>
      <c r="S44" s="172">
        <v>4149</v>
      </c>
      <c r="T44" s="172">
        <v>4406</v>
      </c>
      <c r="U44" s="172">
        <v>3728</v>
      </c>
      <c r="V44" s="172">
        <v>4215</v>
      </c>
      <c r="W44" s="172">
        <v>4047</v>
      </c>
      <c r="X44" s="172">
        <v>3726</v>
      </c>
      <c r="Y44" s="172">
        <v>4232</v>
      </c>
      <c r="Z44" s="172">
        <v>4300</v>
      </c>
      <c r="AA44" s="172">
        <v>4401</v>
      </c>
      <c r="AB44" s="172">
        <v>3728</v>
      </c>
      <c r="AC44" s="172">
        <v>4215</v>
      </c>
      <c r="AD44" s="172">
        <v>4047</v>
      </c>
      <c r="AE44" s="172">
        <v>3726</v>
      </c>
    </row>
    <row r="45" spans="1:31" x14ac:dyDescent="0.25">
      <c r="A45" s="60" t="s">
        <v>493</v>
      </c>
      <c r="B45" s="172">
        <v>4572</v>
      </c>
      <c r="C45" s="172">
        <v>4626</v>
      </c>
      <c r="D45" s="172">
        <v>4423</v>
      </c>
      <c r="E45" s="172">
        <v>3786</v>
      </c>
      <c r="F45" s="172">
        <v>3967</v>
      </c>
      <c r="G45" s="172">
        <v>4630</v>
      </c>
      <c r="H45" s="172">
        <v>4422</v>
      </c>
      <c r="I45" s="172">
        <v>2762</v>
      </c>
      <c r="J45" s="172">
        <v>4253</v>
      </c>
      <c r="K45" s="172">
        <v>4249</v>
      </c>
      <c r="L45" s="172">
        <v>3716</v>
      </c>
      <c r="M45" s="172">
        <v>3907</v>
      </c>
      <c r="N45" s="172">
        <v>4396</v>
      </c>
      <c r="O45" s="172">
        <v>4422</v>
      </c>
      <c r="P45" s="172">
        <v>2762</v>
      </c>
      <c r="Q45" s="172">
        <v>4253</v>
      </c>
      <c r="R45" s="172">
        <v>4249</v>
      </c>
      <c r="S45" s="172">
        <v>3716</v>
      </c>
      <c r="T45" s="172">
        <v>3751</v>
      </c>
      <c r="U45" s="172">
        <v>4396</v>
      </c>
      <c r="V45" s="172">
        <v>4422</v>
      </c>
      <c r="W45" s="172">
        <v>2762</v>
      </c>
      <c r="X45" s="172">
        <v>4253</v>
      </c>
      <c r="Y45" s="172">
        <v>4249</v>
      </c>
      <c r="Z45" s="172">
        <v>3716</v>
      </c>
      <c r="AA45" s="172">
        <v>3751</v>
      </c>
      <c r="AB45" s="172">
        <v>4396</v>
      </c>
      <c r="AC45" s="172">
        <v>4422</v>
      </c>
      <c r="AD45" s="172">
        <v>2762</v>
      </c>
      <c r="AE45" s="172">
        <v>4253</v>
      </c>
    </row>
    <row r="46" spans="1:31" x14ac:dyDescent="0.25">
      <c r="A46" s="60" t="s">
        <v>494</v>
      </c>
      <c r="B46" s="172">
        <v>2873</v>
      </c>
      <c r="C46" s="172">
        <v>3537</v>
      </c>
      <c r="D46" s="172">
        <v>3815</v>
      </c>
      <c r="E46" s="172">
        <v>2906</v>
      </c>
      <c r="F46" s="172">
        <v>3084</v>
      </c>
      <c r="G46" s="172">
        <v>4804</v>
      </c>
      <c r="H46" s="172">
        <v>4838</v>
      </c>
      <c r="I46" s="172">
        <v>2954</v>
      </c>
      <c r="J46" s="172">
        <v>3978</v>
      </c>
      <c r="K46" s="172">
        <v>5046</v>
      </c>
      <c r="L46" s="172">
        <v>3626</v>
      </c>
      <c r="M46" s="172">
        <v>3190</v>
      </c>
      <c r="N46" s="172">
        <v>4910</v>
      </c>
      <c r="O46" s="172">
        <v>4838</v>
      </c>
      <c r="P46" s="172">
        <v>2954</v>
      </c>
      <c r="Q46" s="172">
        <v>3978</v>
      </c>
      <c r="R46" s="172">
        <v>5046</v>
      </c>
      <c r="S46" s="172">
        <v>3626</v>
      </c>
      <c r="T46" s="172">
        <v>3190</v>
      </c>
      <c r="U46" s="172">
        <v>4910</v>
      </c>
      <c r="V46" s="172">
        <v>4838</v>
      </c>
      <c r="W46" s="172">
        <v>2954</v>
      </c>
      <c r="X46" s="172">
        <v>3978</v>
      </c>
      <c r="Y46" s="172">
        <v>5046</v>
      </c>
      <c r="Z46" s="172">
        <v>3782</v>
      </c>
      <c r="AA46" s="172">
        <v>3190</v>
      </c>
      <c r="AB46" s="172">
        <v>4910</v>
      </c>
      <c r="AC46" s="172">
        <v>4838</v>
      </c>
      <c r="AD46" s="172">
        <v>2954</v>
      </c>
      <c r="AE46" s="172">
        <v>3978</v>
      </c>
    </row>
    <row r="47" spans="1:31" x14ac:dyDescent="0.25">
      <c r="A47" s="60" t="s">
        <v>495</v>
      </c>
      <c r="B47" s="172">
        <v>3808</v>
      </c>
      <c r="C47" s="172">
        <v>4452</v>
      </c>
      <c r="D47" s="172">
        <v>5640</v>
      </c>
      <c r="E47" s="172">
        <v>4711</v>
      </c>
      <c r="F47" s="172">
        <v>4057</v>
      </c>
      <c r="G47" s="172">
        <v>4826</v>
      </c>
      <c r="H47" s="172">
        <v>4490</v>
      </c>
      <c r="I47" s="172">
        <v>2531</v>
      </c>
      <c r="J47" s="172">
        <v>4157</v>
      </c>
      <c r="K47" s="172">
        <v>4828</v>
      </c>
      <c r="L47" s="172">
        <v>4289</v>
      </c>
      <c r="M47" s="172">
        <v>4043</v>
      </c>
      <c r="N47" s="172">
        <v>4637</v>
      </c>
      <c r="O47" s="172">
        <v>4490</v>
      </c>
      <c r="P47" s="172">
        <v>2531</v>
      </c>
      <c r="Q47" s="172">
        <v>4175</v>
      </c>
      <c r="R47" s="172">
        <v>4828</v>
      </c>
      <c r="S47" s="172">
        <v>4289</v>
      </c>
      <c r="T47" s="172">
        <v>4061</v>
      </c>
      <c r="U47" s="172">
        <v>4626</v>
      </c>
      <c r="V47" s="172">
        <v>4490</v>
      </c>
      <c r="W47" s="172">
        <v>2531</v>
      </c>
      <c r="X47" s="172">
        <v>4175</v>
      </c>
      <c r="Y47" s="172">
        <v>4828</v>
      </c>
      <c r="Z47" s="172">
        <v>4289</v>
      </c>
      <c r="AA47" s="172">
        <v>4061</v>
      </c>
      <c r="AB47" s="172">
        <v>4626</v>
      </c>
      <c r="AC47" s="172">
        <v>4490</v>
      </c>
      <c r="AD47" s="172">
        <v>2531</v>
      </c>
      <c r="AE47" s="172">
        <v>4175</v>
      </c>
    </row>
    <row r="48" spans="1:31" x14ac:dyDescent="0.25">
      <c r="A48" s="60" t="s">
        <v>496</v>
      </c>
      <c r="B48" s="172">
        <v>2953</v>
      </c>
      <c r="C48" s="172">
        <v>3907</v>
      </c>
      <c r="D48" s="172">
        <v>4138</v>
      </c>
      <c r="E48" s="172">
        <v>3863</v>
      </c>
      <c r="F48" s="172">
        <v>3867</v>
      </c>
      <c r="G48" s="172">
        <v>2692</v>
      </c>
      <c r="H48" s="172">
        <v>3314</v>
      </c>
      <c r="I48" s="172">
        <v>1848</v>
      </c>
      <c r="J48" s="172">
        <v>2907</v>
      </c>
      <c r="K48" s="172">
        <v>3132</v>
      </c>
      <c r="L48" s="172">
        <v>3286</v>
      </c>
      <c r="M48" s="172">
        <v>3832</v>
      </c>
      <c r="N48" s="172">
        <v>2813</v>
      </c>
      <c r="O48" s="172">
        <v>3314</v>
      </c>
      <c r="P48" s="172">
        <v>1848</v>
      </c>
      <c r="Q48" s="172">
        <v>3033</v>
      </c>
      <c r="R48" s="172">
        <v>3132</v>
      </c>
      <c r="S48" s="172">
        <v>3286</v>
      </c>
      <c r="T48" s="172">
        <v>3832</v>
      </c>
      <c r="U48" s="172">
        <v>2969</v>
      </c>
      <c r="V48" s="172">
        <v>3314</v>
      </c>
      <c r="W48" s="172">
        <v>2004</v>
      </c>
      <c r="X48" s="172">
        <v>3033</v>
      </c>
      <c r="Y48" s="172">
        <v>3132</v>
      </c>
      <c r="Z48" s="172">
        <v>3286</v>
      </c>
      <c r="AA48" s="172">
        <v>3832</v>
      </c>
      <c r="AB48" s="172">
        <v>2969</v>
      </c>
      <c r="AC48" s="172">
        <v>3314</v>
      </c>
      <c r="AD48" s="172">
        <v>2004</v>
      </c>
      <c r="AE48" s="172">
        <v>3033</v>
      </c>
    </row>
    <row r="49" spans="1:31" x14ac:dyDescent="0.25">
      <c r="A49" s="60" t="s">
        <v>497</v>
      </c>
      <c r="B49" s="172">
        <v>2559</v>
      </c>
      <c r="C49" s="172">
        <v>4656</v>
      </c>
      <c r="D49" s="172">
        <v>4577</v>
      </c>
      <c r="E49" s="172">
        <v>2572</v>
      </c>
      <c r="F49" s="172">
        <v>2806</v>
      </c>
      <c r="G49" s="172">
        <v>4288</v>
      </c>
      <c r="H49" s="172">
        <v>3789</v>
      </c>
      <c r="I49" s="172">
        <v>2793</v>
      </c>
      <c r="J49" s="172">
        <v>4538</v>
      </c>
      <c r="K49" s="172">
        <v>3614</v>
      </c>
      <c r="L49" s="172">
        <v>2766</v>
      </c>
      <c r="M49" s="172">
        <v>2646</v>
      </c>
      <c r="N49" s="172">
        <v>3972</v>
      </c>
      <c r="O49" s="172">
        <v>3789</v>
      </c>
      <c r="P49" s="172">
        <v>2793</v>
      </c>
      <c r="Q49" s="172">
        <v>4382</v>
      </c>
      <c r="R49" s="172">
        <v>3614</v>
      </c>
      <c r="S49" s="172">
        <v>2766</v>
      </c>
      <c r="T49" s="172">
        <v>2646</v>
      </c>
      <c r="U49" s="172">
        <v>3972</v>
      </c>
      <c r="V49" s="172">
        <v>3789</v>
      </c>
      <c r="W49" s="172">
        <v>2793</v>
      </c>
      <c r="X49" s="172">
        <v>4382</v>
      </c>
      <c r="Y49" s="172">
        <v>3614</v>
      </c>
      <c r="Z49" s="172">
        <v>2766</v>
      </c>
      <c r="AA49" s="172">
        <v>2646</v>
      </c>
      <c r="AB49" s="172">
        <v>3972</v>
      </c>
      <c r="AC49" s="172">
        <v>3789</v>
      </c>
      <c r="AD49" s="172">
        <v>2793</v>
      </c>
      <c r="AE49" s="172">
        <v>4382</v>
      </c>
    </row>
    <row r="50" spans="1:31" x14ac:dyDescent="0.25">
      <c r="A50" s="60" t="s">
        <v>498</v>
      </c>
      <c r="B50" s="172">
        <v>2877</v>
      </c>
      <c r="C50" s="172">
        <v>3702</v>
      </c>
      <c r="D50" s="172">
        <v>4067</v>
      </c>
      <c r="E50" s="172">
        <v>2578</v>
      </c>
      <c r="F50" s="172">
        <v>2861</v>
      </c>
      <c r="G50" s="172">
        <v>4692</v>
      </c>
      <c r="H50" s="172">
        <v>4646</v>
      </c>
      <c r="I50" s="172">
        <v>2628</v>
      </c>
      <c r="J50" s="172">
        <v>4143</v>
      </c>
      <c r="K50" s="172">
        <v>4516</v>
      </c>
      <c r="L50" s="172">
        <v>2721</v>
      </c>
      <c r="M50" s="172">
        <v>2850</v>
      </c>
      <c r="N50" s="172">
        <v>4681</v>
      </c>
      <c r="O50" s="172">
        <v>4646</v>
      </c>
      <c r="P50" s="172">
        <v>2628</v>
      </c>
      <c r="Q50" s="172">
        <v>4143</v>
      </c>
      <c r="R50" s="172">
        <v>4516</v>
      </c>
      <c r="S50" s="172">
        <v>2721</v>
      </c>
      <c r="T50" s="172">
        <v>2850</v>
      </c>
      <c r="U50" s="172">
        <v>4681</v>
      </c>
      <c r="V50" s="172">
        <v>4646</v>
      </c>
      <c r="W50" s="172">
        <v>2472</v>
      </c>
      <c r="X50" s="172">
        <v>4143</v>
      </c>
      <c r="Y50" s="172">
        <v>4516</v>
      </c>
      <c r="Z50" s="172">
        <v>2721</v>
      </c>
      <c r="AA50" s="172">
        <v>2850</v>
      </c>
      <c r="AB50" s="172">
        <v>4681</v>
      </c>
      <c r="AC50" s="172">
        <v>4646</v>
      </c>
      <c r="AD50" s="172">
        <v>2472</v>
      </c>
      <c r="AE50" s="172">
        <v>4143</v>
      </c>
    </row>
    <row r="51" spans="1:31" x14ac:dyDescent="0.25">
      <c r="A51" s="60" t="s">
        <v>499</v>
      </c>
      <c r="B51" s="172">
        <v>4129</v>
      </c>
      <c r="C51" s="172">
        <v>5528</v>
      </c>
      <c r="D51" s="172">
        <v>4791</v>
      </c>
      <c r="E51" s="172">
        <v>4815</v>
      </c>
      <c r="F51" s="172">
        <v>4454</v>
      </c>
      <c r="G51" s="172">
        <v>4918</v>
      </c>
      <c r="H51" s="172">
        <v>4912</v>
      </c>
      <c r="I51" s="172">
        <v>3220</v>
      </c>
      <c r="J51" s="172">
        <v>4480</v>
      </c>
      <c r="K51" s="172">
        <v>4912</v>
      </c>
      <c r="L51" s="172">
        <v>4240</v>
      </c>
      <c r="M51" s="172">
        <v>4468</v>
      </c>
      <c r="N51" s="172">
        <v>4932</v>
      </c>
      <c r="O51" s="172">
        <v>4912</v>
      </c>
      <c r="P51" s="172">
        <v>3220</v>
      </c>
      <c r="Q51" s="172">
        <v>4480</v>
      </c>
      <c r="R51" s="172">
        <v>4912</v>
      </c>
      <c r="S51" s="172">
        <v>4240</v>
      </c>
      <c r="T51" s="172">
        <v>4643</v>
      </c>
      <c r="U51" s="172">
        <v>4757</v>
      </c>
      <c r="V51" s="172">
        <v>4912</v>
      </c>
      <c r="W51" s="172">
        <v>3376</v>
      </c>
      <c r="X51" s="172">
        <v>4480</v>
      </c>
      <c r="Y51" s="172">
        <v>4912</v>
      </c>
      <c r="Z51" s="172">
        <v>4240</v>
      </c>
      <c r="AA51" s="172">
        <v>4468</v>
      </c>
      <c r="AB51" s="172">
        <v>4932</v>
      </c>
      <c r="AC51" s="172">
        <v>4912</v>
      </c>
      <c r="AD51" s="172">
        <v>3376</v>
      </c>
      <c r="AE51" s="172">
        <v>4480</v>
      </c>
    </row>
    <row r="52" spans="1:31" x14ac:dyDescent="0.25">
      <c r="A52" s="60" t="s">
        <v>500</v>
      </c>
      <c r="B52" s="172">
        <v>4194</v>
      </c>
      <c r="C52" s="172">
        <v>3081</v>
      </c>
      <c r="D52" s="172">
        <v>3425</v>
      </c>
      <c r="E52" s="172">
        <v>2967</v>
      </c>
      <c r="F52" s="172">
        <v>3308</v>
      </c>
      <c r="G52" s="172">
        <v>4282</v>
      </c>
      <c r="H52" s="172">
        <v>3201</v>
      </c>
      <c r="I52" s="172">
        <v>2533</v>
      </c>
      <c r="J52" s="172">
        <v>3666</v>
      </c>
      <c r="K52" s="172">
        <v>3374</v>
      </c>
      <c r="L52" s="172">
        <v>3317</v>
      </c>
      <c r="M52" s="172">
        <v>3308</v>
      </c>
      <c r="N52" s="172">
        <v>4096</v>
      </c>
      <c r="O52" s="172">
        <v>3201</v>
      </c>
      <c r="P52" s="172">
        <v>2533</v>
      </c>
      <c r="Q52" s="172">
        <v>3666</v>
      </c>
      <c r="R52" s="172">
        <v>3374</v>
      </c>
      <c r="S52" s="172">
        <v>3317</v>
      </c>
      <c r="T52" s="172">
        <v>3133</v>
      </c>
      <c r="U52" s="172">
        <v>4446</v>
      </c>
      <c r="V52" s="172">
        <v>3201</v>
      </c>
      <c r="W52" s="172">
        <v>2533</v>
      </c>
      <c r="X52" s="172">
        <v>3666</v>
      </c>
      <c r="Y52" s="172">
        <v>3374</v>
      </c>
      <c r="Z52" s="172">
        <v>3317</v>
      </c>
      <c r="AA52" s="172">
        <v>3308</v>
      </c>
      <c r="AB52" s="172">
        <v>4271</v>
      </c>
      <c r="AC52" s="172">
        <v>3201</v>
      </c>
      <c r="AD52" s="172">
        <v>2533</v>
      </c>
      <c r="AE52" s="172">
        <v>3486</v>
      </c>
    </row>
    <row r="53" spans="1:31" x14ac:dyDescent="0.25">
      <c r="A53" s="60" t="s">
        <v>501</v>
      </c>
      <c r="B53" s="172">
        <v>1318</v>
      </c>
      <c r="C53" s="172">
        <v>3616</v>
      </c>
      <c r="D53" s="172">
        <v>4265</v>
      </c>
      <c r="E53" s="172">
        <v>4156</v>
      </c>
      <c r="F53" s="172">
        <v>3810</v>
      </c>
      <c r="G53" s="172">
        <v>3180</v>
      </c>
      <c r="H53" s="172">
        <v>3478</v>
      </c>
      <c r="I53" s="172">
        <v>1986</v>
      </c>
      <c r="J53" s="172">
        <v>3132</v>
      </c>
      <c r="K53" s="172">
        <v>3114</v>
      </c>
      <c r="L53" s="172">
        <v>3255</v>
      </c>
      <c r="M53" s="172">
        <v>3627</v>
      </c>
      <c r="N53" s="172">
        <v>2958</v>
      </c>
      <c r="O53" s="172">
        <v>3478</v>
      </c>
      <c r="P53" s="172">
        <v>1986</v>
      </c>
      <c r="Q53" s="172">
        <v>3132</v>
      </c>
      <c r="R53" s="172">
        <v>3114</v>
      </c>
      <c r="S53" s="172">
        <v>3255</v>
      </c>
      <c r="T53" s="172">
        <v>3627</v>
      </c>
      <c r="U53" s="172">
        <v>2958</v>
      </c>
      <c r="V53" s="172">
        <v>3478</v>
      </c>
      <c r="W53" s="172">
        <v>1986</v>
      </c>
      <c r="X53" s="172">
        <v>3132</v>
      </c>
      <c r="Y53" s="172">
        <v>3114</v>
      </c>
      <c r="Z53" s="172">
        <v>3255</v>
      </c>
      <c r="AA53" s="172">
        <v>3627</v>
      </c>
      <c r="AB53" s="172">
        <v>2958</v>
      </c>
      <c r="AC53" s="172">
        <v>3478</v>
      </c>
      <c r="AD53" s="172">
        <v>1986</v>
      </c>
      <c r="AE53" s="172">
        <v>3132</v>
      </c>
    </row>
    <row r="54" spans="1:31" x14ac:dyDescent="0.25">
      <c r="A54" s="60" t="s">
        <v>502</v>
      </c>
      <c r="B54" s="172">
        <v>1143</v>
      </c>
      <c r="C54" s="172">
        <v>2905</v>
      </c>
      <c r="D54" s="172">
        <v>3536</v>
      </c>
      <c r="E54" s="172">
        <v>3290</v>
      </c>
      <c r="F54" s="172">
        <v>3290</v>
      </c>
      <c r="G54" s="172">
        <v>2857</v>
      </c>
      <c r="H54" s="172">
        <v>2892</v>
      </c>
      <c r="I54" s="172">
        <v>1868</v>
      </c>
      <c r="J54" s="172">
        <v>3436</v>
      </c>
      <c r="K54" s="172">
        <v>3074</v>
      </c>
      <c r="L54" s="172">
        <v>3814</v>
      </c>
      <c r="M54" s="172">
        <v>3450</v>
      </c>
      <c r="N54" s="172">
        <v>3048</v>
      </c>
      <c r="O54" s="172">
        <v>2892</v>
      </c>
      <c r="P54" s="172">
        <v>1868</v>
      </c>
      <c r="Q54" s="172">
        <v>3436</v>
      </c>
      <c r="R54" s="172">
        <v>3074</v>
      </c>
      <c r="S54" s="172">
        <v>3814</v>
      </c>
      <c r="T54" s="172">
        <v>3450</v>
      </c>
      <c r="U54" s="172">
        <v>3048</v>
      </c>
      <c r="V54" s="172">
        <v>2892</v>
      </c>
      <c r="W54" s="172">
        <v>1868</v>
      </c>
      <c r="X54" s="172">
        <v>3436</v>
      </c>
      <c r="Y54" s="172">
        <v>3074</v>
      </c>
      <c r="Z54" s="172">
        <v>3814</v>
      </c>
      <c r="AA54" s="172">
        <v>3450</v>
      </c>
      <c r="AB54" s="172">
        <v>3048</v>
      </c>
      <c r="AC54" s="172">
        <v>2892</v>
      </c>
      <c r="AD54" s="172">
        <v>1868</v>
      </c>
      <c r="AE54" s="172">
        <v>3245</v>
      </c>
    </row>
    <row r="55" spans="1:31" x14ac:dyDescent="0.25">
      <c r="A55" s="60" t="s">
        <v>503</v>
      </c>
      <c r="B55" s="172">
        <v>728</v>
      </c>
      <c r="C55" s="172">
        <v>3287</v>
      </c>
      <c r="D55" s="172">
        <v>1693</v>
      </c>
      <c r="E55" s="172">
        <v>2011</v>
      </c>
      <c r="F55" s="172">
        <v>2375</v>
      </c>
      <c r="G55" s="172">
        <v>3780</v>
      </c>
      <c r="H55" s="172">
        <v>4494</v>
      </c>
      <c r="I55" s="172">
        <v>3663</v>
      </c>
      <c r="J55" s="172">
        <v>3863</v>
      </c>
      <c r="K55" s="172">
        <v>3948</v>
      </c>
      <c r="L55" s="172">
        <v>2569</v>
      </c>
      <c r="M55" s="172">
        <v>2569</v>
      </c>
      <c r="N55" s="172">
        <v>3974</v>
      </c>
      <c r="O55" s="172">
        <v>4494</v>
      </c>
      <c r="P55" s="172">
        <v>3663</v>
      </c>
      <c r="Q55" s="172">
        <v>3863</v>
      </c>
      <c r="R55" s="172">
        <v>3948</v>
      </c>
      <c r="S55" s="172">
        <v>2569</v>
      </c>
      <c r="T55" s="172">
        <v>2569</v>
      </c>
      <c r="U55" s="172">
        <v>3974</v>
      </c>
      <c r="V55" s="172">
        <v>4494</v>
      </c>
      <c r="W55" s="172">
        <v>3663</v>
      </c>
      <c r="X55" s="172">
        <v>3863</v>
      </c>
      <c r="Y55" s="172">
        <v>3948</v>
      </c>
      <c r="Z55" s="172">
        <v>2569</v>
      </c>
      <c r="AA55" s="172">
        <v>2569</v>
      </c>
      <c r="AB55" s="172">
        <v>3974</v>
      </c>
      <c r="AC55" s="172">
        <v>4494</v>
      </c>
      <c r="AD55" s="172">
        <v>3663</v>
      </c>
      <c r="AE55" s="172">
        <v>3863</v>
      </c>
    </row>
    <row r="56" spans="1:31" x14ac:dyDescent="0.25">
      <c r="A56" s="60" t="s">
        <v>504</v>
      </c>
      <c r="B56" s="172">
        <v>1907</v>
      </c>
      <c r="C56" s="172">
        <v>2780</v>
      </c>
      <c r="D56" s="172">
        <v>2437</v>
      </c>
      <c r="E56" s="172">
        <v>1559</v>
      </c>
      <c r="F56" s="172">
        <v>1895</v>
      </c>
      <c r="G56" s="172">
        <v>3195</v>
      </c>
      <c r="H56" s="172">
        <v>3170</v>
      </c>
      <c r="I56" s="172">
        <v>2013</v>
      </c>
      <c r="J56" s="172">
        <v>3624</v>
      </c>
      <c r="K56" s="172">
        <v>3352</v>
      </c>
      <c r="L56" s="172">
        <v>1517</v>
      </c>
      <c r="M56" s="172">
        <v>2064</v>
      </c>
      <c r="N56" s="172">
        <v>3170</v>
      </c>
      <c r="O56" s="172">
        <v>3170</v>
      </c>
      <c r="P56" s="172">
        <v>2013</v>
      </c>
      <c r="Q56" s="172">
        <v>3624</v>
      </c>
      <c r="R56" s="172">
        <v>3352</v>
      </c>
      <c r="S56" s="172">
        <v>1517</v>
      </c>
      <c r="T56" s="172">
        <v>2064</v>
      </c>
      <c r="U56" s="172">
        <v>3170</v>
      </c>
      <c r="V56" s="172">
        <v>3170</v>
      </c>
      <c r="W56" s="172">
        <v>2013</v>
      </c>
      <c r="X56" s="172">
        <v>3624</v>
      </c>
      <c r="Y56" s="172">
        <v>3352</v>
      </c>
      <c r="Z56" s="172">
        <v>1517</v>
      </c>
      <c r="AA56" s="172">
        <v>2064</v>
      </c>
      <c r="AB56" s="172">
        <v>2979</v>
      </c>
      <c r="AC56" s="172">
        <v>2979</v>
      </c>
      <c r="AD56" s="172">
        <v>2218</v>
      </c>
      <c r="AE56" s="172">
        <v>3433</v>
      </c>
    </row>
    <row r="57" spans="1:31" ht="15.75" thickBot="1" x14ac:dyDescent="0.3">
      <c r="A57" s="72" t="s">
        <v>505</v>
      </c>
      <c r="B57" s="172">
        <v>1726</v>
      </c>
      <c r="C57" s="172">
        <v>2270</v>
      </c>
      <c r="D57" s="172">
        <v>2608</v>
      </c>
      <c r="E57" s="172">
        <v>2466</v>
      </c>
      <c r="F57" s="172">
        <v>2082</v>
      </c>
      <c r="G57" s="172">
        <v>2340</v>
      </c>
      <c r="H57" s="172">
        <v>2305</v>
      </c>
      <c r="I57" s="172">
        <v>1720</v>
      </c>
      <c r="J57" s="172">
        <v>2331</v>
      </c>
      <c r="K57" s="172">
        <v>2057</v>
      </c>
      <c r="L57" s="172">
        <v>1901</v>
      </c>
      <c r="M57" s="172">
        <v>1891</v>
      </c>
      <c r="N57" s="172">
        <v>2149</v>
      </c>
      <c r="O57" s="172">
        <v>2305</v>
      </c>
      <c r="P57" s="172">
        <v>1720</v>
      </c>
      <c r="Q57" s="172">
        <v>2331</v>
      </c>
      <c r="R57" s="172">
        <v>2057</v>
      </c>
      <c r="S57" s="172">
        <v>1901</v>
      </c>
      <c r="T57" s="172">
        <v>1891</v>
      </c>
      <c r="U57" s="172">
        <v>2149</v>
      </c>
      <c r="V57" s="172">
        <v>2305</v>
      </c>
      <c r="W57" s="172">
        <v>1720</v>
      </c>
      <c r="X57" s="172">
        <v>2331</v>
      </c>
      <c r="Y57" s="172">
        <v>2057</v>
      </c>
      <c r="Z57" s="172">
        <v>1901</v>
      </c>
      <c r="AA57" s="172">
        <v>1891</v>
      </c>
      <c r="AB57" s="172">
        <v>2149</v>
      </c>
      <c r="AC57" s="172">
        <v>2305</v>
      </c>
      <c r="AD57" s="172">
        <v>1709</v>
      </c>
      <c r="AE57" s="172">
        <v>2331</v>
      </c>
    </row>
    <row r="58" spans="1:31" ht="15.75" thickBot="1" x14ac:dyDescent="0.3">
      <c r="A58" s="99" t="s">
        <v>465</v>
      </c>
      <c r="B58" s="95">
        <f>SUM(B34:B57)</f>
        <v>56882</v>
      </c>
      <c r="C58" s="96">
        <f t="shared" ref="C58:AE58" si="1">SUM(C34:C57)</f>
        <v>77210</v>
      </c>
      <c r="D58" s="96">
        <f t="shared" si="1"/>
        <v>77384</v>
      </c>
      <c r="E58" s="96">
        <f t="shared" si="1"/>
        <v>67053</v>
      </c>
      <c r="F58" s="96">
        <f t="shared" si="1"/>
        <v>66811</v>
      </c>
      <c r="G58" s="96">
        <f t="shared" si="1"/>
        <v>79635</v>
      </c>
      <c r="H58" s="96">
        <f t="shared" si="1"/>
        <v>78836</v>
      </c>
      <c r="I58" s="96">
        <f t="shared" si="1"/>
        <v>56486</v>
      </c>
      <c r="J58" s="96">
        <f t="shared" si="1"/>
        <v>77532</v>
      </c>
      <c r="K58" s="96">
        <f t="shared" si="1"/>
        <v>78092</v>
      </c>
      <c r="L58" s="96">
        <f t="shared" si="1"/>
        <v>66747</v>
      </c>
      <c r="M58" s="96">
        <f t="shared" si="1"/>
        <v>67623</v>
      </c>
      <c r="N58" s="96">
        <f t="shared" si="1"/>
        <v>79147</v>
      </c>
      <c r="O58" s="96">
        <f t="shared" si="1"/>
        <v>78836</v>
      </c>
      <c r="P58" s="96">
        <f t="shared" si="1"/>
        <v>56486</v>
      </c>
      <c r="Q58" s="96">
        <f t="shared" si="1"/>
        <v>77663</v>
      </c>
      <c r="R58" s="96">
        <f t="shared" si="1"/>
        <v>78092</v>
      </c>
      <c r="S58" s="96">
        <f t="shared" si="1"/>
        <v>66747</v>
      </c>
      <c r="T58" s="96">
        <f t="shared" si="1"/>
        <v>68109</v>
      </c>
      <c r="U58" s="96">
        <f t="shared" si="1"/>
        <v>79462</v>
      </c>
      <c r="V58" s="96">
        <f t="shared" si="1"/>
        <v>78831</v>
      </c>
      <c r="W58" s="96">
        <f t="shared" si="1"/>
        <v>56793</v>
      </c>
      <c r="X58" s="96">
        <f t="shared" si="1"/>
        <v>77658</v>
      </c>
      <c r="Y58" s="96">
        <f t="shared" si="1"/>
        <v>78087</v>
      </c>
      <c r="Z58" s="96">
        <f t="shared" si="1"/>
        <v>67210</v>
      </c>
      <c r="AA58" s="96">
        <f t="shared" si="1"/>
        <v>68104</v>
      </c>
      <c r="AB58" s="96">
        <f t="shared" si="1"/>
        <v>79271</v>
      </c>
      <c r="AC58" s="96">
        <f t="shared" si="1"/>
        <v>78640</v>
      </c>
      <c r="AD58" s="96">
        <f t="shared" si="1"/>
        <v>56987</v>
      </c>
      <c r="AE58" s="97">
        <f t="shared" si="1"/>
        <v>77096</v>
      </c>
    </row>
    <row r="59" spans="1:31" ht="15.75" thickBot="1" x14ac:dyDescent="0.3"/>
    <row r="60" spans="1:31" x14ac:dyDescent="0.25">
      <c r="A60" s="27" t="s">
        <v>524</v>
      </c>
      <c r="B60" s="174" t="s">
        <v>554</v>
      </c>
      <c r="C60" s="174" t="s">
        <v>555</v>
      </c>
      <c r="D60" s="174" t="s">
        <v>556</v>
      </c>
      <c r="E60" s="174" t="s">
        <v>557</v>
      </c>
      <c r="F60" s="174" t="s">
        <v>558</v>
      </c>
      <c r="G60" s="174" t="s">
        <v>559</v>
      </c>
      <c r="H60" s="174" t="s">
        <v>560</v>
      </c>
      <c r="I60" s="174" t="s">
        <v>561</v>
      </c>
      <c r="J60" s="174" t="s">
        <v>562</v>
      </c>
      <c r="K60" s="174" t="s">
        <v>563</v>
      </c>
      <c r="L60" s="174" t="s">
        <v>564</v>
      </c>
      <c r="M60" s="174" t="s">
        <v>565</v>
      </c>
      <c r="N60" s="174" t="s">
        <v>566</v>
      </c>
      <c r="O60" s="174" t="s">
        <v>567</v>
      </c>
      <c r="P60" s="174" t="s">
        <v>568</v>
      </c>
      <c r="Q60" s="174" t="s">
        <v>569</v>
      </c>
      <c r="R60" s="174" t="s">
        <v>570</v>
      </c>
      <c r="S60" s="174" t="s">
        <v>571</v>
      </c>
      <c r="T60" s="174" t="s">
        <v>572</v>
      </c>
      <c r="U60" s="174" t="s">
        <v>573</v>
      </c>
      <c r="V60" s="174" t="s">
        <v>574</v>
      </c>
      <c r="W60" s="174" t="s">
        <v>575</v>
      </c>
      <c r="X60" s="174" t="s">
        <v>576</v>
      </c>
      <c r="Y60" s="174" t="s">
        <v>577</v>
      </c>
      <c r="Z60" s="174" t="s">
        <v>578</v>
      </c>
      <c r="AA60" s="174" t="s">
        <v>579</v>
      </c>
      <c r="AB60" s="174" t="s">
        <v>580</v>
      </c>
      <c r="AC60" s="174" t="s">
        <v>581</v>
      </c>
      <c r="AD60" s="174" t="s">
        <v>582</v>
      </c>
      <c r="AE60" s="174" t="s">
        <v>583</v>
      </c>
    </row>
    <row r="61" spans="1:31" x14ac:dyDescent="0.25">
      <c r="A61" s="61" t="s">
        <v>527</v>
      </c>
      <c r="B61" s="193" t="s">
        <v>538</v>
      </c>
      <c r="C61" s="193" t="s">
        <v>538</v>
      </c>
      <c r="D61" s="193" t="s">
        <v>538</v>
      </c>
      <c r="E61" s="193" t="s">
        <v>538</v>
      </c>
      <c r="F61" s="193" t="s">
        <v>538</v>
      </c>
      <c r="G61" s="193" t="s">
        <v>538</v>
      </c>
      <c r="H61" s="193" t="s">
        <v>538</v>
      </c>
      <c r="I61" s="193" t="s">
        <v>538</v>
      </c>
      <c r="J61" s="193" t="s">
        <v>538</v>
      </c>
      <c r="K61" s="193" t="s">
        <v>538</v>
      </c>
      <c r="L61" s="193" t="s">
        <v>538</v>
      </c>
      <c r="M61" s="193" t="s">
        <v>538</v>
      </c>
      <c r="N61" s="193" t="s">
        <v>538</v>
      </c>
      <c r="O61" s="193" t="s">
        <v>538</v>
      </c>
      <c r="P61" s="193" t="s">
        <v>538</v>
      </c>
      <c r="Q61" s="193" t="s">
        <v>538</v>
      </c>
      <c r="R61" s="193" t="s">
        <v>538</v>
      </c>
      <c r="S61" s="193" t="s">
        <v>538</v>
      </c>
      <c r="T61" s="193" t="s">
        <v>538</v>
      </c>
      <c r="U61" s="193" t="s">
        <v>538</v>
      </c>
      <c r="V61" s="193" t="s">
        <v>538</v>
      </c>
      <c r="W61" s="193" t="s">
        <v>538</v>
      </c>
      <c r="X61" s="193" t="s">
        <v>538</v>
      </c>
      <c r="Y61" s="193" t="s">
        <v>538</v>
      </c>
      <c r="Z61" s="193" t="s">
        <v>538</v>
      </c>
      <c r="AA61" s="193" t="s">
        <v>538</v>
      </c>
      <c r="AB61" s="193" t="s">
        <v>538</v>
      </c>
      <c r="AC61" s="193" t="s">
        <v>538</v>
      </c>
      <c r="AD61" s="193" t="s">
        <v>538</v>
      </c>
      <c r="AE61" s="193" t="s">
        <v>538</v>
      </c>
    </row>
    <row r="62" spans="1:31" x14ac:dyDescent="0.25">
      <c r="A62" s="61" t="s">
        <v>482</v>
      </c>
      <c r="B62" s="193">
        <f>B6-B34</f>
        <v>730</v>
      </c>
      <c r="C62" s="193">
        <f>C6-C34</f>
        <v>551</v>
      </c>
      <c r="D62" s="193">
        <f t="shared" ref="D62:AE62" si="2">D6-D34</f>
        <v>551</v>
      </c>
      <c r="E62" s="193">
        <f t="shared" si="2"/>
        <v>538</v>
      </c>
      <c r="F62" s="193">
        <f t="shared" si="2"/>
        <v>365</v>
      </c>
      <c r="G62" s="193">
        <f t="shared" si="2"/>
        <v>605</v>
      </c>
      <c r="H62" s="193">
        <f t="shared" si="2"/>
        <v>605</v>
      </c>
      <c r="I62" s="193">
        <f t="shared" si="2"/>
        <v>771</v>
      </c>
      <c r="J62" s="193">
        <f t="shared" si="2"/>
        <v>352</v>
      </c>
      <c r="K62" s="193">
        <f t="shared" si="2"/>
        <v>595</v>
      </c>
      <c r="L62" s="193">
        <f t="shared" si="2"/>
        <v>595</v>
      </c>
      <c r="M62" s="193">
        <f t="shared" si="2"/>
        <v>365</v>
      </c>
      <c r="N62" s="193">
        <f t="shared" si="2"/>
        <v>365</v>
      </c>
      <c r="O62" s="193">
        <f t="shared" si="2"/>
        <v>365</v>
      </c>
      <c r="P62" s="193">
        <f t="shared" si="2"/>
        <v>761</v>
      </c>
      <c r="Q62" s="193">
        <f t="shared" si="2"/>
        <v>365</v>
      </c>
      <c r="R62" s="193">
        <f t="shared" si="2"/>
        <v>605</v>
      </c>
      <c r="S62" s="193">
        <f t="shared" si="2"/>
        <v>595</v>
      </c>
      <c r="T62" s="193">
        <f t="shared" si="2"/>
        <v>365</v>
      </c>
      <c r="U62" s="193">
        <f t="shared" si="2"/>
        <v>551</v>
      </c>
      <c r="V62" s="193">
        <f t="shared" si="2"/>
        <v>538</v>
      </c>
      <c r="W62" s="193">
        <f t="shared" si="2"/>
        <v>774</v>
      </c>
      <c r="X62" s="193">
        <f t="shared" si="2"/>
        <v>365</v>
      </c>
      <c r="Y62" s="193">
        <f t="shared" si="2"/>
        <v>605</v>
      </c>
      <c r="Z62" s="193">
        <f t="shared" si="2"/>
        <v>595</v>
      </c>
      <c r="AA62" s="193">
        <f t="shared" si="2"/>
        <v>365</v>
      </c>
      <c r="AB62" s="193">
        <f t="shared" si="2"/>
        <v>551</v>
      </c>
      <c r="AC62" s="193">
        <f t="shared" si="2"/>
        <v>551</v>
      </c>
      <c r="AD62" s="193">
        <f t="shared" si="2"/>
        <v>605</v>
      </c>
      <c r="AE62" s="193">
        <f t="shared" si="2"/>
        <v>365</v>
      </c>
    </row>
    <row r="63" spans="1:31" x14ac:dyDescent="0.25">
      <c r="A63" s="61" t="s">
        <v>483</v>
      </c>
      <c r="B63" s="193">
        <f t="shared" ref="B63:Q85" si="3">B7-B35</f>
        <v>278</v>
      </c>
      <c r="C63" s="193">
        <f t="shared" si="3"/>
        <v>444</v>
      </c>
      <c r="D63" s="193">
        <f t="shared" si="3"/>
        <v>444</v>
      </c>
      <c r="E63" s="193">
        <f t="shared" si="3"/>
        <v>278</v>
      </c>
      <c r="F63" s="193">
        <f t="shared" si="3"/>
        <v>678</v>
      </c>
      <c r="G63" s="193">
        <f t="shared" si="3"/>
        <v>444</v>
      </c>
      <c r="H63" s="193">
        <f t="shared" si="3"/>
        <v>438</v>
      </c>
      <c r="I63" s="193">
        <f t="shared" si="3"/>
        <v>278</v>
      </c>
      <c r="J63" s="193">
        <f t="shared" si="3"/>
        <v>692</v>
      </c>
      <c r="K63" s="193">
        <f t="shared" si="3"/>
        <v>452</v>
      </c>
      <c r="L63" s="193">
        <f t="shared" si="3"/>
        <v>278</v>
      </c>
      <c r="M63" s="193">
        <f t="shared" si="3"/>
        <v>678</v>
      </c>
      <c r="N63" s="193">
        <f t="shared" si="3"/>
        <v>674</v>
      </c>
      <c r="O63" s="193">
        <f t="shared" si="3"/>
        <v>692</v>
      </c>
      <c r="P63" s="193">
        <f t="shared" si="3"/>
        <v>278</v>
      </c>
      <c r="Q63" s="193">
        <f t="shared" si="3"/>
        <v>678</v>
      </c>
      <c r="R63" s="193">
        <f t="shared" ref="R63:AE63" si="4">R7-R35</f>
        <v>438</v>
      </c>
      <c r="S63" s="193">
        <f t="shared" si="4"/>
        <v>278</v>
      </c>
      <c r="T63" s="193">
        <f t="shared" si="4"/>
        <v>684</v>
      </c>
      <c r="U63" s="193">
        <f t="shared" si="4"/>
        <v>438</v>
      </c>
      <c r="V63" s="193">
        <f t="shared" si="4"/>
        <v>438</v>
      </c>
      <c r="W63" s="193">
        <f t="shared" si="4"/>
        <v>278</v>
      </c>
      <c r="X63" s="193">
        <f t="shared" si="4"/>
        <v>668</v>
      </c>
      <c r="Y63" s="193">
        <f t="shared" si="4"/>
        <v>438</v>
      </c>
      <c r="Z63" s="193">
        <f t="shared" si="4"/>
        <v>278</v>
      </c>
      <c r="AA63" s="193">
        <f t="shared" si="4"/>
        <v>692</v>
      </c>
      <c r="AB63" s="193">
        <f t="shared" si="4"/>
        <v>444</v>
      </c>
      <c r="AC63" s="193">
        <f t="shared" si="4"/>
        <v>438</v>
      </c>
      <c r="AD63" s="193">
        <f t="shared" si="4"/>
        <v>278</v>
      </c>
      <c r="AE63" s="193">
        <f t="shared" si="4"/>
        <v>678</v>
      </c>
    </row>
    <row r="64" spans="1:31" x14ac:dyDescent="0.25">
      <c r="A64" s="61" t="s">
        <v>484</v>
      </c>
      <c r="B64" s="193">
        <f t="shared" si="3"/>
        <v>0</v>
      </c>
      <c r="C64" s="193">
        <f t="shared" si="3"/>
        <v>0</v>
      </c>
      <c r="D64" s="193">
        <f t="shared" si="3"/>
        <v>0</v>
      </c>
      <c r="E64" s="193">
        <f t="shared" si="3"/>
        <v>0</v>
      </c>
      <c r="F64" s="193">
        <f t="shared" si="3"/>
        <v>0</v>
      </c>
      <c r="G64" s="193">
        <f t="shared" si="3"/>
        <v>0</v>
      </c>
      <c r="H64" s="193">
        <f t="shared" si="3"/>
        <v>0</v>
      </c>
      <c r="I64" s="193">
        <f t="shared" si="3"/>
        <v>0</v>
      </c>
      <c r="J64" s="193">
        <f t="shared" si="3"/>
        <v>0</v>
      </c>
      <c r="K64" s="193">
        <f t="shared" si="3"/>
        <v>0</v>
      </c>
      <c r="L64" s="193">
        <f t="shared" si="3"/>
        <v>0</v>
      </c>
      <c r="M64" s="193">
        <f t="shared" si="3"/>
        <v>0</v>
      </c>
      <c r="N64" s="193">
        <f t="shared" si="3"/>
        <v>0</v>
      </c>
      <c r="O64" s="193">
        <f t="shared" si="3"/>
        <v>0</v>
      </c>
      <c r="P64" s="193">
        <f t="shared" si="3"/>
        <v>0</v>
      </c>
      <c r="Q64" s="193">
        <f t="shared" si="3"/>
        <v>0</v>
      </c>
      <c r="R64" s="193">
        <f t="shared" ref="R64:AE64" si="5">R8-R36</f>
        <v>0</v>
      </c>
      <c r="S64" s="193">
        <f t="shared" si="5"/>
        <v>0</v>
      </c>
      <c r="T64" s="193">
        <f t="shared" si="5"/>
        <v>0</v>
      </c>
      <c r="U64" s="193">
        <f t="shared" si="5"/>
        <v>0</v>
      </c>
      <c r="V64" s="193">
        <f t="shared" si="5"/>
        <v>0</v>
      </c>
      <c r="W64" s="193">
        <f t="shared" si="5"/>
        <v>0</v>
      </c>
      <c r="X64" s="193">
        <f t="shared" si="5"/>
        <v>0</v>
      </c>
      <c r="Y64" s="193">
        <f t="shared" si="5"/>
        <v>0</v>
      </c>
      <c r="Z64" s="193">
        <f t="shared" si="5"/>
        <v>0</v>
      </c>
      <c r="AA64" s="193">
        <f t="shared" si="5"/>
        <v>0</v>
      </c>
      <c r="AB64" s="193">
        <f t="shared" si="5"/>
        <v>0</v>
      </c>
      <c r="AC64" s="193">
        <f t="shared" si="5"/>
        <v>0</v>
      </c>
      <c r="AD64" s="193">
        <f t="shared" si="5"/>
        <v>0</v>
      </c>
      <c r="AE64" s="193">
        <f t="shared" si="5"/>
        <v>0</v>
      </c>
    </row>
    <row r="65" spans="1:31" x14ac:dyDescent="0.25">
      <c r="A65" s="61" t="s">
        <v>485</v>
      </c>
      <c r="B65" s="193">
        <f t="shared" si="3"/>
        <v>0</v>
      </c>
      <c r="C65" s="193">
        <f t="shared" si="3"/>
        <v>0</v>
      </c>
      <c r="D65" s="193">
        <f t="shared" si="3"/>
        <v>0</v>
      </c>
      <c r="E65" s="193">
        <f t="shared" si="3"/>
        <v>0</v>
      </c>
      <c r="F65" s="193">
        <f t="shared" si="3"/>
        <v>0</v>
      </c>
      <c r="G65" s="193">
        <f t="shared" si="3"/>
        <v>0</v>
      </c>
      <c r="H65" s="193">
        <f t="shared" si="3"/>
        <v>0</v>
      </c>
      <c r="I65" s="193">
        <f t="shared" si="3"/>
        <v>0</v>
      </c>
      <c r="J65" s="193">
        <f t="shared" si="3"/>
        <v>0</v>
      </c>
      <c r="K65" s="193">
        <f t="shared" si="3"/>
        <v>0</v>
      </c>
      <c r="L65" s="193">
        <f t="shared" si="3"/>
        <v>0</v>
      </c>
      <c r="M65" s="193">
        <f t="shared" si="3"/>
        <v>0</v>
      </c>
      <c r="N65" s="193">
        <f t="shared" si="3"/>
        <v>0</v>
      </c>
      <c r="O65" s="193">
        <f t="shared" si="3"/>
        <v>0</v>
      </c>
      <c r="P65" s="193">
        <f t="shared" si="3"/>
        <v>0</v>
      </c>
      <c r="Q65" s="193">
        <f t="shared" si="3"/>
        <v>0</v>
      </c>
      <c r="R65" s="193">
        <f t="shared" ref="R65:AE65" si="6">R9-R37</f>
        <v>0</v>
      </c>
      <c r="S65" s="193">
        <f t="shared" si="6"/>
        <v>0</v>
      </c>
      <c r="T65" s="193">
        <f t="shared" si="6"/>
        <v>0</v>
      </c>
      <c r="U65" s="193">
        <f t="shared" si="6"/>
        <v>0</v>
      </c>
      <c r="V65" s="193">
        <f t="shared" si="6"/>
        <v>0</v>
      </c>
      <c r="W65" s="193">
        <f t="shared" si="6"/>
        <v>0</v>
      </c>
      <c r="X65" s="193">
        <f t="shared" si="6"/>
        <v>0</v>
      </c>
      <c r="Y65" s="193">
        <f t="shared" si="6"/>
        <v>0</v>
      </c>
      <c r="Z65" s="193">
        <f t="shared" si="6"/>
        <v>0</v>
      </c>
      <c r="AA65" s="193">
        <f t="shared" si="6"/>
        <v>0</v>
      </c>
      <c r="AB65" s="193">
        <f t="shared" si="6"/>
        <v>0</v>
      </c>
      <c r="AC65" s="193">
        <f t="shared" si="6"/>
        <v>0</v>
      </c>
      <c r="AD65" s="193">
        <f t="shared" si="6"/>
        <v>0</v>
      </c>
      <c r="AE65" s="193">
        <f t="shared" si="6"/>
        <v>0</v>
      </c>
    </row>
    <row r="66" spans="1:31" x14ac:dyDescent="0.25">
      <c r="A66" s="61" t="s">
        <v>486</v>
      </c>
      <c r="B66" s="193">
        <f t="shared" si="3"/>
        <v>0</v>
      </c>
      <c r="C66" s="193">
        <f t="shared" si="3"/>
        <v>0</v>
      </c>
      <c r="D66" s="193">
        <f t="shared" si="3"/>
        <v>0</v>
      </c>
      <c r="E66" s="193">
        <f t="shared" si="3"/>
        <v>0</v>
      </c>
      <c r="F66" s="193">
        <f t="shared" si="3"/>
        <v>0</v>
      </c>
      <c r="G66" s="193">
        <f t="shared" si="3"/>
        <v>0</v>
      </c>
      <c r="H66" s="193">
        <f t="shared" si="3"/>
        <v>0</v>
      </c>
      <c r="I66" s="193">
        <f t="shared" si="3"/>
        <v>0</v>
      </c>
      <c r="J66" s="193">
        <f t="shared" si="3"/>
        <v>0</v>
      </c>
      <c r="K66" s="193">
        <f t="shared" si="3"/>
        <v>0</v>
      </c>
      <c r="L66" s="193">
        <f t="shared" si="3"/>
        <v>0</v>
      </c>
      <c r="M66" s="193">
        <f t="shared" si="3"/>
        <v>0</v>
      </c>
      <c r="N66" s="193">
        <f t="shared" si="3"/>
        <v>0</v>
      </c>
      <c r="O66" s="193">
        <f t="shared" si="3"/>
        <v>0</v>
      </c>
      <c r="P66" s="193">
        <f t="shared" si="3"/>
        <v>0</v>
      </c>
      <c r="Q66" s="193">
        <f t="shared" si="3"/>
        <v>0</v>
      </c>
      <c r="R66" s="193">
        <f t="shared" ref="R66:AE66" si="7">R10-R38</f>
        <v>0</v>
      </c>
      <c r="S66" s="193">
        <f t="shared" si="7"/>
        <v>0</v>
      </c>
      <c r="T66" s="193">
        <f t="shared" si="7"/>
        <v>0</v>
      </c>
      <c r="U66" s="193">
        <f t="shared" si="7"/>
        <v>0</v>
      </c>
      <c r="V66" s="193">
        <f t="shared" si="7"/>
        <v>0</v>
      </c>
      <c r="W66" s="193">
        <f t="shared" si="7"/>
        <v>0</v>
      </c>
      <c r="X66" s="193">
        <f t="shared" si="7"/>
        <v>0</v>
      </c>
      <c r="Y66" s="193">
        <f t="shared" si="7"/>
        <v>0</v>
      </c>
      <c r="Z66" s="193">
        <f t="shared" si="7"/>
        <v>0</v>
      </c>
      <c r="AA66" s="193">
        <f t="shared" si="7"/>
        <v>0</v>
      </c>
      <c r="AB66" s="193">
        <f t="shared" si="7"/>
        <v>0</v>
      </c>
      <c r="AC66" s="193">
        <f t="shared" si="7"/>
        <v>0</v>
      </c>
      <c r="AD66" s="193">
        <f t="shared" si="7"/>
        <v>0</v>
      </c>
      <c r="AE66" s="193">
        <f t="shared" si="7"/>
        <v>0</v>
      </c>
    </row>
    <row r="67" spans="1:31" x14ac:dyDescent="0.25">
      <c r="A67" s="61" t="s">
        <v>487</v>
      </c>
      <c r="B67" s="193">
        <f t="shared" si="3"/>
        <v>240</v>
      </c>
      <c r="C67" s="193">
        <f t="shared" si="3"/>
        <v>426</v>
      </c>
      <c r="D67" s="193">
        <f t="shared" si="3"/>
        <v>470</v>
      </c>
      <c r="E67" s="193">
        <f t="shared" si="3"/>
        <v>240</v>
      </c>
      <c r="F67" s="193">
        <f t="shared" si="3"/>
        <v>186</v>
      </c>
      <c r="G67" s="193">
        <f t="shared" si="3"/>
        <v>186</v>
      </c>
      <c r="H67" s="193">
        <f t="shared" si="3"/>
        <v>186</v>
      </c>
      <c r="I67" s="193">
        <f t="shared" si="3"/>
        <v>186</v>
      </c>
      <c r="J67" s="193">
        <f t="shared" si="3"/>
        <v>186</v>
      </c>
      <c r="K67" s="193">
        <f t="shared" si="3"/>
        <v>186</v>
      </c>
      <c r="L67" s="193">
        <f t="shared" si="3"/>
        <v>186</v>
      </c>
      <c r="M67" s="193">
        <f t="shared" si="3"/>
        <v>186</v>
      </c>
      <c r="N67" s="193">
        <f t="shared" si="3"/>
        <v>186</v>
      </c>
      <c r="O67" s="193">
        <f t="shared" si="3"/>
        <v>372</v>
      </c>
      <c r="P67" s="193">
        <f t="shared" si="3"/>
        <v>186</v>
      </c>
      <c r="Q67" s="193">
        <f t="shared" si="3"/>
        <v>186</v>
      </c>
      <c r="R67" s="193">
        <f t="shared" ref="R67:AE67" si="8">R11-R39</f>
        <v>372</v>
      </c>
      <c r="S67" s="193">
        <f t="shared" si="8"/>
        <v>186</v>
      </c>
      <c r="T67" s="193">
        <f t="shared" si="8"/>
        <v>186</v>
      </c>
      <c r="U67" s="193">
        <f t="shared" si="8"/>
        <v>186</v>
      </c>
      <c r="V67" s="193">
        <f t="shared" si="8"/>
        <v>372</v>
      </c>
      <c r="W67" s="193">
        <f t="shared" si="8"/>
        <v>186</v>
      </c>
      <c r="X67" s="193">
        <f t="shared" si="8"/>
        <v>186</v>
      </c>
      <c r="Y67" s="193">
        <f t="shared" si="8"/>
        <v>372</v>
      </c>
      <c r="Z67" s="193">
        <f t="shared" si="8"/>
        <v>186</v>
      </c>
      <c r="AA67" s="193">
        <f t="shared" si="8"/>
        <v>186</v>
      </c>
      <c r="AB67" s="193">
        <f t="shared" si="8"/>
        <v>186</v>
      </c>
      <c r="AC67" s="193">
        <f t="shared" si="8"/>
        <v>372</v>
      </c>
      <c r="AD67" s="193">
        <f t="shared" si="8"/>
        <v>186</v>
      </c>
      <c r="AE67" s="193">
        <f t="shared" si="8"/>
        <v>186</v>
      </c>
    </row>
    <row r="68" spans="1:31" x14ac:dyDescent="0.25">
      <c r="A68" s="61" t="s">
        <v>488</v>
      </c>
      <c r="B68" s="193">
        <f t="shared" si="3"/>
        <v>1068</v>
      </c>
      <c r="C68" s="193">
        <f t="shared" si="3"/>
        <v>1464</v>
      </c>
      <c r="D68" s="193">
        <f t="shared" si="3"/>
        <v>1481</v>
      </c>
      <c r="E68" s="193">
        <f t="shared" si="3"/>
        <v>869</v>
      </c>
      <c r="F68" s="193">
        <f t="shared" si="3"/>
        <v>881</v>
      </c>
      <c r="G68" s="193">
        <f t="shared" si="3"/>
        <v>1339</v>
      </c>
      <c r="H68" s="193">
        <f t="shared" si="3"/>
        <v>1109</v>
      </c>
      <c r="I68" s="193">
        <f t="shared" si="3"/>
        <v>1176</v>
      </c>
      <c r="J68" s="193">
        <f t="shared" si="3"/>
        <v>1518</v>
      </c>
      <c r="K68" s="193">
        <f t="shared" si="3"/>
        <v>923</v>
      </c>
      <c r="L68" s="193">
        <f t="shared" si="3"/>
        <v>683</v>
      </c>
      <c r="M68" s="193">
        <f t="shared" si="3"/>
        <v>862</v>
      </c>
      <c r="N68" s="193">
        <f t="shared" si="3"/>
        <v>1546</v>
      </c>
      <c r="O68" s="193">
        <f t="shared" si="3"/>
        <v>1279</v>
      </c>
      <c r="P68" s="193">
        <f t="shared" si="3"/>
        <v>1478</v>
      </c>
      <c r="Q68" s="193">
        <f t="shared" si="3"/>
        <v>1849</v>
      </c>
      <c r="R68" s="193">
        <f t="shared" ref="R68:AE68" si="9">R12-R40</f>
        <v>1298</v>
      </c>
      <c r="S68" s="193">
        <f t="shared" si="9"/>
        <v>1039</v>
      </c>
      <c r="T68" s="193">
        <f t="shared" si="9"/>
        <v>1237</v>
      </c>
      <c r="U68" s="193">
        <f t="shared" si="9"/>
        <v>1724</v>
      </c>
      <c r="V68" s="193">
        <f t="shared" si="9"/>
        <v>1298</v>
      </c>
      <c r="W68" s="193">
        <f t="shared" si="9"/>
        <v>1532</v>
      </c>
      <c r="X68" s="193">
        <f t="shared" si="9"/>
        <v>1903</v>
      </c>
      <c r="Y68" s="193">
        <f t="shared" si="9"/>
        <v>1298</v>
      </c>
      <c r="Z68" s="193">
        <f t="shared" si="9"/>
        <v>1039</v>
      </c>
      <c r="AA68" s="193">
        <f t="shared" si="9"/>
        <v>1237</v>
      </c>
      <c r="AB68" s="193">
        <f t="shared" si="9"/>
        <v>1701</v>
      </c>
      <c r="AC68" s="193">
        <f t="shared" si="9"/>
        <v>1272</v>
      </c>
      <c r="AD68" s="193">
        <f t="shared" si="9"/>
        <v>1506</v>
      </c>
      <c r="AE68" s="193">
        <f t="shared" si="9"/>
        <v>1711</v>
      </c>
    </row>
    <row r="69" spans="1:31" x14ac:dyDescent="0.25">
      <c r="A69" s="61" t="s">
        <v>489</v>
      </c>
      <c r="B69" s="193">
        <f t="shared" si="3"/>
        <v>1262</v>
      </c>
      <c r="C69" s="193">
        <f t="shared" si="3"/>
        <v>1675</v>
      </c>
      <c r="D69" s="193">
        <f t="shared" si="3"/>
        <v>1429</v>
      </c>
      <c r="E69" s="193">
        <f t="shared" si="3"/>
        <v>1419</v>
      </c>
      <c r="F69" s="193">
        <f t="shared" si="3"/>
        <v>1480</v>
      </c>
      <c r="G69" s="193">
        <f t="shared" si="3"/>
        <v>1678</v>
      </c>
      <c r="H69" s="193">
        <f t="shared" si="3"/>
        <v>1586</v>
      </c>
      <c r="I69" s="193">
        <f t="shared" si="3"/>
        <v>1429</v>
      </c>
      <c r="J69" s="193">
        <f t="shared" si="3"/>
        <v>1480</v>
      </c>
      <c r="K69" s="193">
        <f t="shared" si="3"/>
        <v>1810</v>
      </c>
      <c r="L69" s="193">
        <f t="shared" si="3"/>
        <v>2085</v>
      </c>
      <c r="M69" s="193">
        <f t="shared" si="3"/>
        <v>1499</v>
      </c>
      <c r="N69" s="193">
        <f t="shared" si="3"/>
        <v>1424</v>
      </c>
      <c r="O69" s="193">
        <f t="shared" si="3"/>
        <v>1351</v>
      </c>
      <c r="P69" s="193">
        <f t="shared" si="3"/>
        <v>1175</v>
      </c>
      <c r="Q69" s="193">
        <f t="shared" si="3"/>
        <v>1216</v>
      </c>
      <c r="R69" s="193">
        <f t="shared" ref="R69:AE69" si="10">R13-R41</f>
        <v>1351</v>
      </c>
      <c r="S69" s="193">
        <f t="shared" si="10"/>
        <v>1904</v>
      </c>
      <c r="T69" s="193">
        <f t="shared" si="10"/>
        <v>1226</v>
      </c>
      <c r="U69" s="193">
        <f t="shared" si="10"/>
        <v>1370</v>
      </c>
      <c r="V69" s="193">
        <f t="shared" si="10"/>
        <v>1351</v>
      </c>
      <c r="W69" s="193">
        <f t="shared" si="10"/>
        <v>1175</v>
      </c>
      <c r="X69" s="193">
        <f t="shared" si="10"/>
        <v>1245</v>
      </c>
      <c r="Y69" s="193">
        <f t="shared" si="10"/>
        <v>1351</v>
      </c>
      <c r="Z69" s="193">
        <f t="shared" si="10"/>
        <v>1875</v>
      </c>
      <c r="AA69" s="193">
        <f t="shared" si="10"/>
        <v>1226</v>
      </c>
      <c r="AB69" s="193">
        <f t="shared" si="10"/>
        <v>1392</v>
      </c>
      <c r="AC69" s="193">
        <f t="shared" si="10"/>
        <v>1338</v>
      </c>
      <c r="AD69" s="193">
        <f t="shared" si="10"/>
        <v>1162</v>
      </c>
      <c r="AE69" s="193">
        <f t="shared" si="10"/>
        <v>1392</v>
      </c>
    </row>
    <row r="70" spans="1:31" x14ac:dyDescent="0.25">
      <c r="A70" s="61" t="s">
        <v>490</v>
      </c>
      <c r="B70" s="193">
        <f t="shared" si="3"/>
        <v>1276</v>
      </c>
      <c r="C70" s="193">
        <f t="shared" si="3"/>
        <v>1132</v>
      </c>
      <c r="D70" s="193">
        <f t="shared" si="3"/>
        <v>1222</v>
      </c>
      <c r="E70" s="193">
        <f t="shared" si="3"/>
        <v>1516</v>
      </c>
      <c r="F70" s="193">
        <f t="shared" si="3"/>
        <v>1362</v>
      </c>
      <c r="G70" s="193">
        <f t="shared" si="3"/>
        <v>1320</v>
      </c>
      <c r="H70" s="193">
        <f t="shared" si="3"/>
        <v>1702</v>
      </c>
      <c r="I70" s="193">
        <f t="shared" si="3"/>
        <v>1078</v>
      </c>
      <c r="J70" s="193">
        <f t="shared" si="3"/>
        <v>1276</v>
      </c>
      <c r="K70" s="193">
        <f t="shared" si="3"/>
        <v>1506</v>
      </c>
      <c r="L70" s="193">
        <f t="shared" si="3"/>
        <v>850</v>
      </c>
      <c r="M70" s="193">
        <f t="shared" si="3"/>
        <v>1320</v>
      </c>
      <c r="N70" s="193">
        <f t="shared" si="3"/>
        <v>1276</v>
      </c>
      <c r="O70" s="193">
        <f t="shared" si="3"/>
        <v>1744</v>
      </c>
      <c r="P70" s="193">
        <f t="shared" si="3"/>
        <v>1080</v>
      </c>
      <c r="Q70" s="193">
        <f t="shared" si="3"/>
        <v>1276</v>
      </c>
      <c r="R70" s="193">
        <f t="shared" ref="R70:AE70" si="11">R14-R42</f>
        <v>1548</v>
      </c>
      <c r="S70" s="193">
        <f t="shared" si="11"/>
        <v>850</v>
      </c>
      <c r="T70" s="193">
        <f t="shared" si="11"/>
        <v>1310</v>
      </c>
      <c r="U70" s="193">
        <f t="shared" si="11"/>
        <v>1276</v>
      </c>
      <c r="V70" s="193">
        <f t="shared" si="11"/>
        <v>1506</v>
      </c>
      <c r="W70" s="193">
        <f t="shared" si="11"/>
        <v>1036</v>
      </c>
      <c r="X70" s="193">
        <f t="shared" si="11"/>
        <v>1318</v>
      </c>
      <c r="Y70" s="193">
        <f t="shared" si="11"/>
        <v>1506</v>
      </c>
      <c r="Z70" s="193">
        <f t="shared" si="11"/>
        <v>850</v>
      </c>
      <c r="AA70" s="193">
        <f t="shared" si="11"/>
        <v>1320</v>
      </c>
      <c r="AB70" s="193">
        <f t="shared" si="11"/>
        <v>1110</v>
      </c>
      <c r="AC70" s="193">
        <f t="shared" si="11"/>
        <v>1350</v>
      </c>
      <c r="AD70" s="193">
        <f t="shared" si="11"/>
        <v>870</v>
      </c>
      <c r="AE70" s="193">
        <f t="shared" si="11"/>
        <v>1100</v>
      </c>
    </row>
    <row r="71" spans="1:31" x14ac:dyDescent="0.25">
      <c r="A71" s="61" t="s">
        <v>491</v>
      </c>
      <c r="B71" s="193">
        <f t="shared" si="3"/>
        <v>528</v>
      </c>
      <c r="C71" s="193">
        <f t="shared" si="3"/>
        <v>541</v>
      </c>
      <c r="D71" s="193">
        <f t="shared" si="3"/>
        <v>531</v>
      </c>
      <c r="E71" s="193">
        <f t="shared" si="3"/>
        <v>582</v>
      </c>
      <c r="F71" s="193">
        <f t="shared" si="3"/>
        <v>528</v>
      </c>
      <c r="G71" s="193">
        <f t="shared" si="3"/>
        <v>582</v>
      </c>
      <c r="H71" s="193">
        <f t="shared" si="3"/>
        <v>771</v>
      </c>
      <c r="I71" s="193">
        <f t="shared" si="3"/>
        <v>768</v>
      </c>
      <c r="J71" s="193">
        <f t="shared" si="3"/>
        <v>582</v>
      </c>
      <c r="K71" s="193">
        <f t="shared" si="3"/>
        <v>947</v>
      </c>
      <c r="L71" s="193">
        <f t="shared" si="3"/>
        <v>714</v>
      </c>
      <c r="M71" s="193">
        <f t="shared" si="3"/>
        <v>528</v>
      </c>
      <c r="N71" s="193">
        <f t="shared" si="3"/>
        <v>541</v>
      </c>
      <c r="O71" s="193">
        <f t="shared" si="3"/>
        <v>1001</v>
      </c>
      <c r="P71" s="193">
        <f t="shared" si="3"/>
        <v>768</v>
      </c>
      <c r="Q71" s="193">
        <f t="shared" si="3"/>
        <v>582</v>
      </c>
      <c r="R71" s="193">
        <f t="shared" ref="R71:AE71" si="12">R15-R43</f>
        <v>957</v>
      </c>
      <c r="S71" s="193">
        <f t="shared" si="12"/>
        <v>528</v>
      </c>
      <c r="T71" s="193">
        <f t="shared" si="12"/>
        <v>771</v>
      </c>
      <c r="U71" s="193">
        <f t="shared" si="12"/>
        <v>595</v>
      </c>
      <c r="V71" s="193">
        <f t="shared" si="12"/>
        <v>957</v>
      </c>
      <c r="W71" s="193">
        <f t="shared" si="12"/>
        <v>582</v>
      </c>
      <c r="X71" s="193">
        <f t="shared" si="12"/>
        <v>582</v>
      </c>
      <c r="Y71" s="193">
        <f t="shared" si="12"/>
        <v>771</v>
      </c>
      <c r="Z71" s="193">
        <f t="shared" si="12"/>
        <v>541</v>
      </c>
      <c r="AA71" s="193">
        <f t="shared" si="12"/>
        <v>758</v>
      </c>
      <c r="AB71" s="193">
        <f t="shared" si="12"/>
        <v>582</v>
      </c>
      <c r="AC71" s="193">
        <f t="shared" si="12"/>
        <v>572</v>
      </c>
      <c r="AD71" s="193">
        <f t="shared" si="12"/>
        <v>768</v>
      </c>
      <c r="AE71" s="193">
        <f t="shared" si="12"/>
        <v>582</v>
      </c>
    </row>
    <row r="72" spans="1:31" x14ac:dyDescent="0.25">
      <c r="A72" s="61" t="s">
        <v>492</v>
      </c>
      <c r="B72" s="193">
        <f t="shared" si="3"/>
        <v>1725</v>
      </c>
      <c r="C72" s="193">
        <f t="shared" si="3"/>
        <v>2385</v>
      </c>
      <c r="D72" s="193">
        <f t="shared" si="3"/>
        <v>2146</v>
      </c>
      <c r="E72" s="193">
        <f t="shared" si="3"/>
        <v>1732</v>
      </c>
      <c r="F72" s="193">
        <f t="shared" si="3"/>
        <v>1960</v>
      </c>
      <c r="G72" s="193">
        <f t="shared" si="3"/>
        <v>2004</v>
      </c>
      <c r="H72" s="193">
        <f t="shared" si="3"/>
        <v>2290</v>
      </c>
      <c r="I72" s="193">
        <f t="shared" si="3"/>
        <v>1867</v>
      </c>
      <c r="J72" s="193">
        <f t="shared" si="3"/>
        <v>2387</v>
      </c>
      <c r="K72" s="193">
        <f t="shared" si="3"/>
        <v>2200</v>
      </c>
      <c r="L72" s="193">
        <f t="shared" si="3"/>
        <v>1774</v>
      </c>
      <c r="M72" s="193">
        <f t="shared" si="3"/>
        <v>1979</v>
      </c>
      <c r="N72" s="193">
        <f t="shared" si="3"/>
        <v>1782</v>
      </c>
      <c r="O72" s="193">
        <f t="shared" si="3"/>
        <v>1902</v>
      </c>
      <c r="P72" s="193">
        <f t="shared" si="3"/>
        <v>1500</v>
      </c>
      <c r="Q72" s="193">
        <f t="shared" si="3"/>
        <v>1892</v>
      </c>
      <c r="R72" s="193">
        <f t="shared" ref="R72:AE72" si="13">R16-R44</f>
        <v>1958</v>
      </c>
      <c r="S72" s="193">
        <f t="shared" si="13"/>
        <v>1632</v>
      </c>
      <c r="T72" s="193">
        <f t="shared" si="13"/>
        <v>1686</v>
      </c>
      <c r="U72" s="193">
        <f t="shared" si="13"/>
        <v>1686</v>
      </c>
      <c r="V72" s="193">
        <f t="shared" si="13"/>
        <v>1806</v>
      </c>
      <c r="W72" s="193">
        <f t="shared" si="13"/>
        <v>1686</v>
      </c>
      <c r="X72" s="193">
        <f t="shared" si="13"/>
        <v>2078</v>
      </c>
      <c r="Y72" s="193">
        <f t="shared" si="13"/>
        <v>1914</v>
      </c>
      <c r="Z72" s="193">
        <f t="shared" si="13"/>
        <v>1314</v>
      </c>
      <c r="AA72" s="193">
        <f t="shared" si="13"/>
        <v>1555</v>
      </c>
      <c r="AB72" s="193">
        <f t="shared" si="13"/>
        <v>1914</v>
      </c>
      <c r="AC72" s="193">
        <f t="shared" si="13"/>
        <v>1848</v>
      </c>
      <c r="AD72" s="193">
        <f t="shared" si="13"/>
        <v>1818</v>
      </c>
      <c r="AE72" s="193">
        <f t="shared" si="13"/>
        <v>2120</v>
      </c>
    </row>
    <row r="73" spans="1:31" x14ac:dyDescent="0.25">
      <c r="A73" s="61" t="s">
        <v>493</v>
      </c>
      <c r="B73" s="193">
        <f t="shared" si="3"/>
        <v>1324</v>
      </c>
      <c r="C73" s="193">
        <f t="shared" si="3"/>
        <v>1405</v>
      </c>
      <c r="D73" s="193">
        <f t="shared" si="3"/>
        <v>1448</v>
      </c>
      <c r="E73" s="193">
        <f t="shared" si="3"/>
        <v>1212</v>
      </c>
      <c r="F73" s="193">
        <f t="shared" si="3"/>
        <v>1448</v>
      </c>
      <c r="G73" s="193">
        <f t="shared" si="3"/>
        <v>1536</v>
      </c>
      <c r="H73" s="193">
        <f t="shared" si="3"/>
        <v>978</v>
      </c>
      <c r="I73" s="193">
        <f t="shared" si="3"/>
        <v>952</v>
      </c>
      <c r="J73" s="193">
        <f t="shared" si="3"/>
        <v>1407</v>
      </c>
      <c r="K73" s="193">
        <f t="shared" si="3"/>
        <v>932</v>
      </c>
      <c r="L73" s="193">
        <f t="shared" si="3"/>
        <v>1404</v>
      </c>
      <c r="M73" s="193">
        <f t="shared" si="3"/>
        <v>1404</v>
      </c>
      <c r="N73" s="193">
        <f t="shared" si="3"/>
        <v>1768</v>
      </c>
      <c r="O73" s="193">
        <f t="shared" si="3"/>
        <v>1156</v>
      </c>
      <c r="P73" s="193">
        <f t="shared" si="3"/>
        <v>1374</v>
      </c>
      <c r="Q73" s="193">
        <f t="shared" si="3"/>
        <v>1694</v>
      </c>
      <c r="R73" s="193">
        <f t="shared" ref="R73:AE73" si="14">R17-R45</f>
        <v>1196</v>
      </c>
      <c r="S73" s="193">
        <f t="shared" si="14"/>
        <v>1463</v>
      </c>
      <c r="T73" s="193">
        <f t="shared" si="14"/>
        <v>1236</v>
      </c>
      <c r="U73" s="193">
        <f t="shared" si="14"/>
        <v>1649</v>
      </c>
      <c r="V73" s="193">
        <f t="shared" si="14"/>
        <v>1050</v>
      </c>
      <c r="W73" s="193">
        <f t="shared" si="14"/>
        <v>1187</v>
      </c>
      <c r="X73" s="193">
        <f t="shared" si="14"/>
        <v>1508</v>
      </c>
      <c r="Y73" s="193">
        <f t="shared" si="14"/>
        <v>1029</v>
      </c>
      <c r="Z73" s="193">
        <f t="shared" si="14"/>
        <v>1463</v>
      </c>
      <c r="AA73" s="193">
        <f t="shared" si="14"/>
        <v>1409</v>
      </c>
      <c r="AB73" s="193">
        <f t="shared" si="14"/>
        <v>1642</v>
      </c>
      <c r="AC73" s="193">
        <f t="shared" si="14"/>
        <v>1216</v>
      </c>
      <c r="AD73" s="193">
        <f t="shared" si="14"/>
        <v>1187</v>
      </c>
      <c r="AE73" s="193">
        <f t="shared" si="14"/>
        <v>1645</v>
      </c>
    </row>
    <row r="74" spans="1:31" x14ac:dyDescent="0.25">
      <c r="A74" s="61" t="s">
        <v>494</v>
      </c>
      <c r="B74" s="193">
        <f t="shared" si="3"/>
        <v>1343</v>
      </c>
      <c r="C74" s="193">
        <f t="shared" si="3"/>
        <v>1029</v>
      </c>
      <c r="D74" s="193">
        <f t="shared" si="3"/>
        <v>1304</v>
      </c>
      <c r="E74" s="193">
        <f t="shared" si="3"/>
        <v>1629</v>
      </c>
      <c r="F74" s="193">
        <f t="shared" si="3"/>
        <v>1311</v>
      </c>
      <c r="G74" s="193">
        <f t="shared" si="3"/>
        <v>1323</v>
      </c>
      <c r="H74" s="193">
        <f t="shared" si="3"/>
        <v>1563</v>
      </c>
      <c r="I74" s="193">
        <f t="shared" si="3"/>
        <v>1343</v>
      </c>
      <c r="J74" s="193">
        <f t="shared" si="3"/>
        <v>1413</v>
      </c>
      <c r="K74" s="193">
        <f t="shared" si="3"/>
        <v>1304</v>
      </c>
      <c r="L74" s="193">
        <f t="shared" si="3"/>
        <v>1556</v>
      </c>
      <c r="M74" s="193">
        <f t="shared" si="3"/>
        <v>1272</v>
      </c>
      <c r="N74" s="193">
        <f t="shared" si="3"/>
        <v>1199</v>
      </c>
      <c r="O74" s="193">
        <f t="shared" si="3"/>
        <v>1385</v>
      </c>
      <c r="P74" s="193">
        <f t="shared" si="3"/>
        <v>1033</v>
      </c>
      <c r="Q74" s="193">
        <f t="shared" si="3"/>
        <v>959</v>
      </c>
      <c r="R74" s="193">
        <f t="shared" ref="R74:AE74" si="15">R18-R46</f>
        <v>967</v>
      </c>
      <c r="S74" s="193">
        <f t="shared" si="15"/>
        <v>1375</v>
      </c>
      <c r="T74" s="193">
        <f t="shared" si="15"/>
        <v>1187</v>
      </c>
      <c r="U74" s="193">
        <f t="shared" si="15"/>
        <v>1157</v>
      </c>
      <c r="V74" s="193">
        <f t="shared" si="15"/>
        <v>1679</v>
      </c>
      <c r="W74" s="193">
        <f t="shared" si="15"/>
        <v>1257</v>
      </c>
      <c r="X74" s="193">
        <f t="shared" si="15"/>
        <v>1385</v>
      </c>
      <c r="Y74" s="193">
        <f t="shared" si="15"/>
        <v>1207</v>
      </c>
      <c r="Z74" s="193">
        <f t="shared" si="15"/>
        <v>1243</v>
      </c>
      <c r="AA74" s="193">
        <f t="shared" si="15"/>
        <v>1003</v>
      </c>
      <c r="AB74" s="193">
        <f t="shared" si="15"/>
        <v>1004</v>
      </c>
      <c r="AC74" s="193">
        <f t="shared" si="15"/>
        <v>1513</v>
      </c>
      <c r="AD74" s="193">
        <f t="shared" si="15"/>
        <v>1273</v>
      </c>
      <c r="AE74" s="193">
        <f t="shared" si="15"/>
        <v>1219</v>
      </c>
    </row>
    <row r="75" spans="1:31" x14ac:dyDescent="0.25">
      <c r="A75" s="61" t="s">
        <v>495</v>
      </c>
      <c r="B75" s="193">
        <f t="shared" si="3"/>
        <v>1353</v>
      </c>
      <c r="C75" s="193">
        <f t="shared" si="3"/>
        <v>1113</v>
      </c>
      <c r="D75" s="193">
        <f t="shared" si="3"/>
        <v>1944</v>
      </c>
      <c r="E75" s="193">
        <f t="shared" si="3"/>
        <v>1353</v>
      </c>
      <c r="F75" s="193">
        <f t="shared" si="3"/>
        <v>1343</v>
      </c>
      <c r="G75" s="193">
        <f t="shared" si="3"/>
        <v>1113</v>
      </c>
      <c r="H75" s="193">
        <f t="shared" si="3"/>
        <v>927</v>
      </c>
      <c r="I75" s="193">
        <f t="shared" si="3"/>
        <v>1113</v>
      </c>
      <c r="J75" s="193">
        <f t="shared" si="3"/>
        <v>927</v>
      </c>
      <c r="K75" s="193">
        <f t="shared" si="3"/>
        <v>1810</v>
      </c>
      <c r="L75" s="193">
        <f t="shared" si="3"/>
        <v>1353</v>
      </c>
      <c r="M75" s="193">
        <f t="shared" si="3"/>
        <v>1378</v>
      </c>
      <c r="N75" s="193">
        <f t="shared" si="3"/>
        <v>1056</v>
      </c>
      <c r="O75" s="193">
        <f t="shared" si="3"/>
        <v>697</v>
      </c>
      <c r="P75" s="193">
        <f t="shared" si="3"/>
        <v>1118</v>
      </c>
      <c r="Q75" s="193">
        <f t="shared" si="3"/>
        <v>1026</v>
      </c>
      <c r="R75" s="193">
        <f t="shared" ref="R75:AE75" si="16">R19-R47</f>
        <v>1582</v>
      </c>
      <c r="S75" s="193">
        <f t="shared" si="16"/>
        <v>1003</v>
      </c>
      <c r="T75" s="193">
        <f t="shared" si="16"/>
        <v>751</v>
      </c>
      <c r="U75" s="193">
        <f t="shared" si="16"/>
        <v>1056</v>
      </c>
      <c r="V75" s="193">
        <f t="shared" si="16"/>
        <v>511</v>
      </c>
      <c r="W75" s="193">
        <f t="shared" si="16"/>
        <v>922</v>
      </c>
      <c r="X75" s="193">
        <f t="shared" si="16"/>
        <v>587</v>
      </c>
      <c r="Y75" s="193">
        <f t="shared" si="16"/>
        <v>1569</v>
      </c>
      <c r="Z75" s="193">
        <f t="shared" si="16"/>
        <v>959</v>
      </c>
      <c r="AA75" s="193">
        <f t="shared" si="16"/>
        <v>751</v>
      </c>
      <c r="AB75" s="193">
        <f t="shared" si="16"/>
        <v>1075</v>
      </c>
      <c r="AC75" s="193">
        <f t="shared" si="16"/>
        <v>498</v>
      </c>
      <c r="AD75" s="193">
        <f t="shared" si="16"/>
        <v>932</v>
      </c>
      <c r="AE75" s="193">
        <f t="shared" si="16"/>
        <v>587</v>
      </c>
    </row>
    <row r="76" spans="1:31" x14ac:dyDescent="0.25">
      <c r="A76" s="61" t="s">
        <v>496</v>
      </c>
      <c r="B76" s="193">
        <f t="shared" si="3"/>
        <v>1367</v>
      </c>
      <c r="C76" s="193">
        <f t="shared" si="3"/>
        <v>2350</v>
      </c>
      <c r="D76" s="193">
        <f t="shared" si="3"/>
        <v>1570</v>
      </c>
      <c r="E76" s="193">
        <f t="shared" si="3"/>
        <v>1164</v>
      </c>
      <c r="F76" s="193">
        <f t="shared" si="3"/>
        <v>1703</v>
      </c>
      <c r="G76" s="193">
        <f t="shared" si="3"/>
        <v>1132</v>
      </c>
      <c r="H76" s="193">
        <f t="shared" si="3"/>
        <v>2259</v>
      </c>
      <c r="I76" s="193">
        <f t="shared" si="3"/>
        <v>1596</v>
      </c>
      <c r="J76" s="193">
        <f t="shared" si="3"/>
        <v>1728</v>
      </c>
      <c r="K76" s="193">
        <f t="shared" si="3"/>
        <v>1331</v>
      </c>
      <c r="L76" s="193">
        <f t="shared" si="3"/>
        <v>1164</v>
      </c>
      <c r="M76" s="193">
        <f t="shared" si="3"/>
        <v>1716</v>
      </c>
      <c r="N76" s="193">
        <f t="shared" si="3"/>
        <v>1323</v>
      </c>
      <c r="O76" s="193">
        <f t="shared" si="3"/>
        <v>1989</v>
      </c>
      <c r="P76" s="193">
        <f t="shared" si="3"/>
        <v>1420</v>
      </c>
      <c r="Q76" s="193">
        <f t="shared" si="3"/>
        <v>1887</v>
      </c>
      <c r="R76" s="193">
        <f t="shared" ref="R76:AE76" si="17">R20-R48</f>
        <v>1332</v>
      </c>
      <c r="S76" s="193">
        <f t="shared" si="17"/>
        <v>1323</v>
      </c>
      <c r="T76" s="193">
        <f t="shared" si="17"/>
        <v>2278</v>
      </c>
      <c r="U76" s="193">
        <f t="shared" si="17"/>
        <v>1323</v>
      </c>
      <c r="V76" s="193">
        <f t="shared" si="17"/>
        <v>1989</v>
      </c>
      <c r="W76" s="193">
        <f t="shared" si="17"/>
        <v>1420</v>
      </c>
      <c r="X76" s="193">
        <f t="shared" si="17"/>
        <v>1887</v>
      </c>
      <c r="Y76" s="193">
        <f t="shared" si="17"/>
        <v>1332</v>
      </c>
      <c r="Z76" s="193">
        <f t="shared" si="17"/>
        <v>1542</v>
      </c>
      <c r="AA76" s="193">
        <f t="shared" si="17"/>
        <v>2278</v>
      </c>
      <c r="AB76" s="193">
        <f t="shared" si="17"/>
        <v>1323</v>
      </c>
      <c r="AC76" s="193">
        <f t="shared" si="17"/>
        <v>2021</v>
      </c>
      <c r="AD76" s="193">
        <f t="shared" si="17"/>
        <v>1433</v>
      </c>
      <c r="AE76" s="193">
        <f t="shared" si="17"/>
        <v>1900</v>
      </c>
    </row>
    <row r="77" spans="1:31" x14ac:dyDescent="0.25">
      <c r="A77" s="61" t="s">
        <v>497</v>
      </c>
      <c r="B77" s="193">
        <f t="shared" si="3"/>
        <v>1546</v>
      </c>
      <c r="C77" s="193">
        <f t="shared" si="3"/>
        <v>2308</v>
      </c>
      <c r="D77" s="193">
        <f t="shared" si="3"/>
        <v>1662</v>
      </c>
      <c r="E77" s="193">
        <f t="shared" si="3"/>
        <v>2404</v>
      </c>
      <c r="F77" s="193">
        <f t="shared" si="3"/>
        <v>1874</v>
      </c>
      <c r="G77" s="193">
        <f t="shared" si="3"/>
        <v>2640</v>
      </c>
      <c r="H77" s="193">
        <f t="shared" si="3"/>
        <v>2078</v>
      </c>
      <c r="I77" s="193">
        <f t="shared" si="3"/>
        <v>1742</v>
      </c>
      <c r="J77" s="193">
        <f t="shared" si="3"/>
        <v>2474</v>
      </c>
      <c r="K77" s="193">
        <f t="shared" si="3"/>
        <v>1849</v>
      </c>
      <c r="L77" s="193">
        <f t="shared" si="3"/>
        <v>2786</v>
      </c>
      <c r="M77" s="193">
        <f t="shared" si="3"/>
        <v>2060</v>
      </c>
      <c r="N77" s="193">
        <f t="shared" si="3"/>
        <v>2546</v>
      </c>
      <c r="O77" s="193">
        <f t="shared" si="3"/>
        <v>1808</v>
      </c>
      <c r="P77" s="193">
        <f t="shared" si="3"/>
        <v>1634</v>
      </c>
      <c r="Q77" s="193">
        <f t="shared" si="3"/>
        <v>2294</v>
      </c>
      <c r="R77" s="193">
        <f t="shared" ref="R77:AE77" si="18">R21-R49</f>
        <v>1861</v>
      </c>
      <c r="S77" s="193">
        <f t="shared" si="18"/>
        <v>2764</v>
      </c>
      <c r="T77" s="193">
        <f t="shared" si="18"/>
        <v>1833</v>
      </c>
      <c r="U77" s="193">
        <f t="shared" si="18"/>
        <v>2589</v>
      </c>
      <c r="V77" s="193">
        <f t="shared" si="18"/>
        <v>2047</v>
      </c>
      <c r="W77" s="193">
        <f t="shared" si="18"/>
        <v>1542</v>
      </c>
      <c r="X77" s="193">
        <f t="shared" si="18"/>
        <v>2236</v>
      </c>
      <c r="Y77" s="193">
        <f t="shared" si="18"/>
        <v>1861</v>
      </c>
      <c r="Z77" s="193">
        <f t="shared" si="18"/>
        <v>2559</v>
      </c>
      <c r="AA77" s="193">
        <f t="shared" si="18"/>
        <v>1966</v>
      </c>
      <c r="AB77" s="193">
        <f t="shared" si="18"/>
        <v>2053</v>
      </c>
      <c r="AC77" s="193">
        <f t="shared" si="18"/>
        <v>1728</v>
      </c>
      <c r="AD77" s="193">
        <f t="shared" si="18"/>
        <v>1376</v>
      </c>
      <c r="AE77" s="193">
        <f t="shared" si="18"/>
        <v>2090</v>
      </c>
    </row>
    <row r="78" spans="1:31" x14ac:dyDescent="0.25">
      <c r="A78" s="61" t="s">
        <v>498</v>
      </c>
      <c r="B78" s="193">
        <f t="shared" si="3"/>
        <v>1391</v>
      </c>
      <c r="C78" s="193">
        <f t="shared" si="3"/>
        <v>1721</v>
      </c>
      <c r="D78" s="193">
        <f t="shared" si="3"/>
        <v>1486</v>
      </c>
      <c r="E78" s="193">
        <f t="shared" si="3"/>
        <v>1618</v>
      </c>
      <c r="F78" s="193">
        <f t="shared" si="3"/>
        <v>1433</v>
      </c>
      <c r="G78" s="193">
        <f t="shared" si="3"/>
        <v>1325</v>
      </c>
      <c r="H78" s="193">
        <f t="shared" si="3"/>
        <v>1325</v>
      </c>
      <c r="I78" s="193">
        <f t="shared" si="3"/>
        <v>1505</v>
      </c>
      <c r="J78" s="193">
        <f t="shared" ref="J78:AE78" si="19">J22-J50</f>
        <v>1664</v>
      </c>
      <c r="K78" s="193">
        <f t="shared" si="19"/>
        <v>1007</v>
      </c>
      <c r="L78" s="193">
        <f t="shared" si="19"/>
        <v>1388</v>
      </c>
      <c r="M78" s="193">
        <f t="shared" si="19"/>
        <v>1433</v>
      </c>
      <c r="N78" s="193">
        <f t="shared" si="19"/>
        <v>1516</v>
      </c>
      <c r="O78" s="193">
        <f t="shared" si="19"/>
        <v>1689</v>
      </c>
      <c r="P78" s="193">
        <f t="shared" si="19"/>
        <v>1497</v>
      </c>
      <c r="Q78" s="193">
        <f t="shared" si="19"/>
        <v>1664</v>
      </c>
      <c r="R78" s="193">
        <f t="shared" si="19"/>
        <v>1317</v>
      </c>
      <c r="S78" s="193">
        <f t="shared" si="19"/>
        <v>1553</v>
      </c>
      <c r="T78" s="193">
        <f t="shared" si="19"/>
        <v>1402</v>
      </c>
      <c r="U78" s="193">
        <f t="shared" si="19"/>
        <v>1553</v>
      </c>
      <c r="V78" s="193">
        <f t="shared" si="19"/>
        <v>1689</v>
      </c>
      <c r="W78" s="193">
        <f t="shared" si="19"/>
        <v>1683</v>
      </c>
      <c r="X78" s="193">
        <f t="shared" si="19"/>
        <v>1610</v>
      </c>
      <c r="Y78" s="193">
        <f t="shared" si="19"/>
        <v>1348</v>
      </c>
      <c r="Z78" s="193">
        <f t="shared" si="19"/>
        <v>1556</v>
      </c>
      <c r="AA78" s="193">
        <f t="shared" si="19"/>
        <v>1371</v>
      </c>
      <c r="AB78" s="193">
        <f t="shared" si="19"/>
        <v>1490</v>
      </c>
      <c r="AC78" s="193">
        <f t="shared" si="19"/>
        <v>1676</v>
      </c>
      <c r="AD78" s="193">
        <f t="shared" si="19"/>
        <v>1701</v>
      </c>
      <c r="AE78" s="193">
        <f t="shared" si="19"/>
        <v>1320</v>
      </c>
    </row>
    <row r="79" spans="1:31" x14ac:dyDescent="0.25">
      <c r="A79" s="61" t="s">
        <v>499</v>
      </c>
      <c r="B79" s="193">
        <f t="shared" si="3"/>
        <v>941</v>
      </c>
      <c r="C79" s="193">
        <f t="shared" ref="C79:AE79" si="20">C23-C51</f>
        <v>795</v>
      </c>
      <c r="D79" s="193">
        <f t="shared" si="20"/>
        <v>609</v>
      </c>
      <c r="E79" s="193">
        <f t="shared" si="20"/>
        <v>839</v>
      </c>
      <c r="F79" s="193">
        <f t="shared" si="20"/>
        <v>609</v>
      </c>
      <c r="G79" s="193">
        <f t="shared" si="20"/>
        <v>795</v>
      </c>
      <c r="H79" s="193">
        <f t="shared" si="20"/>
        <v>981</v>
      </c>
      <c r="I79" s="193">
        <f t="shared" si="20"/>
        <v>941</v>
      </c>
      <c r="J79" s="193">
        <f t="shared" si="20"/>
        <v>795</v>
      </c>
      <c r="K79" s="193">
        <f t="shared" si="20"/>
        <v>1167</v>
      </c>
      <c r="L79" s="193">
        <f t="shared" si="20"/>
        <v>653</v>
      </c>
      <c r="M79" s="193">
        <f t="shared" si="20"/>
        <v>609</v>
      </c>
      <c r="N79" s="193">
        <f t="shared" si="20"/>
        <v>541</v>
      </c>
      <c r="O79" s="193">
        <f t="shared" si="20"/>
        <v>957</v>
      </c>
      <c r="P79" s="193">
        <f t="shared" si="20"/>
        <v>1147</v>
      </c>
      <c r="Q79" s="193">
        <f t="shared" si="20"/>
        <v>897</v>
      </c>
      <c r="R79" s="193">
        <f t="shared" si="20"/>
        <v>372</v>
      </c>
      <c r="S79" s="193">
        <f t="shared" si="20"/>
        <v>399</v>
      </c>
      <c r="T79" s="193">
        <f t="shared" si="20"/>
        <v>355</v>
      </c>
      <c r="U79" s="193">
        <f t="shared" si="20"/>
        <v>355</v>
      </c>
      <c r="V79" s="193">
        <f t="shared" si="20"/>
        <v>771</v>
      </c>
      <c r="W79" s="193">
        <f t="shared" si="20"/>
        <v>687</v>
      </c>
      <c r="X79" s="193">
        <f t="shared" si="20"/>
        <v>897</v>
      </c>
      <c r="Y79" s="193">
        <f t="shared" si="20"/>
        <v>727</v>
      </c>
      <c r="Z79" s="193">
        <f t="shared" si="20"/>
        <v>399</v>
      </c>
      <c r="AA79" s="193">
        <f t="shared" si="20"/>
        <v>169</v>
      </c>
      <c r="AB79" s="193">
        <f t="shared" si="20"/>
        <v>355</v>
      </c>
      <c r="AC79" s="193">
        <f t="shared" si="20"/>
        <v>771</v>
      </c>
      <c r="AD79" s="193">
        <f t="shared" si="20"/>
        <v>917</v>
      </c>
      <c r="AE79" s="193">
        <f t="shared" si="20"/>
        <v>1077</v>
      </c>
    </row>
    <row r="80" spans="1:31" x14ac:dyDescent="0.25">
      <c r="A80" s="61" t="s">
        <v>500</v>
      </c>
      <c r="B80" s="193">
        <f t="shared" si="3"/>
        <v>1197</v>
      </c>
      <c r="C80" s="193">
        <f t="shared" ref="C80:AE80" si="21">C24-C52</f>
        <v>1813</v>
      </c>
      <c r="D80" s="193">
        <f t="shared" si="21"/>
        <v>1236</v>
      </c>
      <c r="E80" s="193">
        <f t="shared" si="21"/>
        <v>1383</v>
      </c>
      <c r="F80" s="193">
        <f t="shared" si="21"/>
        <v>1226</v>
      </c>
      <c r="G80" s="193">
        <f t="shared" si="21"/>
        <v>1415</v>
      </c>
      <c r="H80" s="193">
        <f t="shared" si="21"/>
        <v>1582</v>
      </c>
      <c r="I80" s="193">
        <f t="shared" si="21"/>
        <v>1425</v>
      </c>
      <c r="J80" s="193">
        <f t="shared" si="21"/>
        <v>2001</v>
      </c>
      <c r="K80" s="193">
        <f t="shared" si="21"/>
        <v>1140</v>
      </c>
      <c r="L80" s="193">
        <f t="shared" si="21"/>
        <v>1197</v>
      </c>
      <c r="M80" s="193">
        <f t="shared" si="21"/>
        <v>1182</v>
      </c>
      <c r="N80" s="193">
        <f t="shared" si="21"/>
        <v>1405</v>
      </c>
      <c r="O80" s="193">
        <f t="shared" si="21"/>
        <v>844</v>
      </c>
      <c r="P80" s="193">
        <f t="shared" si="21"/>
        <v>1451</v>
      </c>
      <c r="Q80" s="193">
        <f t="shared" si="21"/>
        <v>1928</v>
      </c>
      <c r="R80" s="193">
        <f t="shared" si="21"/>
        <v>886</v>
      </c>
      <c r="S80" s="193">
        <f t="shared" si="21"/>
        <v>1273</v>
      </c>
      <c r="T80" s="193">
        <f t="shared" si="21"/>
        <v>1072</v>
      </c>
      <c r="U80" s="193">
        <f t="shared" si="21"/>
        <v>1591</v>
      </c>
      <c r="V80" s="193">
        <f t="shared" si="21"/>
        <v>1030</v>
      </c>
      <c r="W80" s="193">
        <f t="shared" si="21"/>
        <v>1451</v>
      </c>
      <c r="X80" s="193">
        <f t="shared" si="21"/>
        <v>1970</v>
      </c>
      <c r="Y80" s="193">
        <f t="shared" si="21"/>
        <v>886</v>
      </c>
      <c r="Z80" s="193">
        <f t="shared" si="21"/>
        <v>1126</v>
      </c>
      <c r="AA80" s="193">
        <f t="shared" si="21"/>
        <v>1258</v>
      </c>
      <c r="AB80" s="193">
        <f t="shared" si="21"/>
        <v>1444</v>
      </c>
      <c r="AC80" s="193">
        <f t="shared" si="21"/>
        <v>1313</v>
      </c>
      <c r="AD80" s="193">
        <f t="shared" si="21"/>
        <v>1083</v>
      </c>
      <c r="AE80" s="193">
        <f t="shared" si="21"/>
        <v>1739</v>
      </c>
    </row>
    <row r="81" spans="1:31" x14ac:dyDescent="0.25">
      <c r="A81" s="61" t="s">
        <v>501</v>
      </c>
      <c r="B81" s="193">
        <f t="shared" si="3"/>
        <v>530</v>
      </c>
      <c r="C81" s="193">
        <f t="shared" ref="C81:AE81" si="22">C25-C53</f>
        <v>1103</v>
      </c>
      <c r="D81" s="193">
        <f t="shared" si="22"/>
        <v>762</v>
      </c>
      <c r="E81" s="193">
        <f t="shared" si="22"/>
        <v>522</v>
      </c>
      <c r="F81" s="193">
        <f t="shared" si="22"/>
        <v>468</v>
      </c>
      <c r="G81" s="193">
        <f t="shared" si="22"/>
        <v>1406</v>
      </c>
      <c r="H81" s="193">
        <f t="shared" si="22"/>
        <v>522</v>
      </c>
      <c r="I81" s="193">
        <f t="shared" si="22"/>
        <v>574</v>
      </c>
      <c r="J81" s="193">
        <f t="shared" si="22"/>
        <v>863</v>
      </c>
      <c r="K81" s="193">
        <f t="shared" si="22"/>
        <v>522</v>
      </c>
      <c r="L81" s="193">
        <f t="shared" si="22"/>
        <v>522</v>
      </c>
      <c r="M81" s="193">
        <f t="shared" si="22"/>
        <v>522</v>
      </c>
      <c r="N81" s="193">
        <f t="shared" si="22"/>
        <v>1066</v>
      </c>
      <c r="O81" s="193">
        <f t="shared" si="22"/>
        <v>697</v>
      </c>
      <c r="P81" s="193">
        <f t="shared" si="22"/>
        <v>406</v>
      </c>
      <c r="Q81" s="193">
        <f t="shared" si="22"/>
        <v>685</v>
      </c>
      <c r="R81" s="193">
        <f t="shared" si="22"/>
        <v>592</v>
      </c>
      <c r="S81" s="193">
        <f t="shared" si="22"/>
        <v>166</v>
      </c>
      <c r="T81" s="193">
        <f t="shared" si="22"/>
        <v>166</v>
      </c>
      <c r="U81" s="193">
        <f t="shared" si="22"/>
        <v>1066</v>
      </c>
      <c r="V81" s="193">
        <f t="shared" si="22"/>
        <v>697</v>
      </c>
      <c r="W81" s="193">
        <f t="shared" si="22"/>
        <v>166</v>
      </c>
      <c r="X81" s="193">
        <f t="shared" si="22"/>
        <v>685</v>
      </c>
      <c r="Y81" s="193">
        <f t="shared" si="22"/>
        <v>592</v>
      </c>
      <c r="Z81" s="193">
        <f t="shared" si="22"/>
        <v>166</v>
      </c>
      <c r="AA81" s="193">
        <f t="shared" si="22"/>
        <v>166</v>
      </c>
      <c r="AB81" s="193">
        <f t="shared" si="22"/>
        <v>1079</v>
      </c>
      <c r="AC81" s="193">
        <f t="shared" si="22"/>
        <v>710</v>
      </c>
      <c r="AD81" s="193">
        <f t="shared" si="22"/>
        <v>406</v>
      </c>
      <c r="AE81" s="193">
        <f t="shared" si="22"/>
        <v>685</v>
      </c>
    </row>
    <row r="82" spans="1:31" x14ac:dyDescent="0.25">
      <c r="A82" s="61" t="s">
        <v>502</v>
      </c>
      <c r="B82" s="193">
        <f t="shared" si="3"/>
        <v>1137</v>
      </c>
      <c r="C82" s="193">
        <f t="shared" ref="C82:AE82" si="23">C26-C54</f>
        <v>1124</v>
      </c>
      <c r="D82" s="193">
        <f t="shared" si="23"/>
        <v>1127</v>
      </c>
      <c r="E82" s="193">
        <f t="shared" si="23"/>
        <v>1323</v>
      </c>
      <c r="F82" s="193">
        <f t="shared" si="23"/>
        <v>1137</v>
      </c>
      <c r="G82" s="193">
        <f t="shared" si="23"/>
        <v>1269</v>
      </c>
      <c r="H82" s="193">
        <f t="shared" si="23"/>
        <v>1553</v>
      </c>
      <c r="I82" s="193">
        <f t="shared" si="23"/>
        <v>1323</v>
      </c>
      <c r="J82" s="193">
        <f t="shared" si="23"/>
        <v>1310</v>
      </c>
      <c r="K82" s="193">
        <f t="shared" si="23"/>
        <v>1553</v>
      </c>
      <c r="L82" s="193">
        <f t="shared" si="23"/>
        <v>1367</v>
      </c>
      <c r="M82" s="193">
        <f t="shared" si="23"/>
        <v>1137</v>
      </c>
      <c r="N82" s="193">
        <f t="shared" si="23"/>
        <v>1517</v>
      </c>
      <c r="O82" s="193">
        <f t="shared" si="23"/>
        <v>1542</v>
      </c>
      <c r="P82" s="193">
        <f t="shared" si="23"/>
        <v>1486</v>
      </c>
      <c r="Q82" s="193">
        <f t="shared" si="23"/>
        <v>1504</v>
      </c>
      <c r="R82" s="193">
        <f t="shared" si="23"/>
        <v>1507</v>
      </c>
      <c r="S82" s="193">
        <f t="shared" si="23"/>
        <v>1561</v>
      </c>
      <c r="T82" s="193">
        <f t="shared" si="23"/>
        <v>1507</v>
      </c>
      <c r="U82" s="193">
        <f t="shared" si="23"/>
        <v>1463</v>
      </c>
      <c r="V82" s="193">
        <f t="shared" si="23"/>
        <v>1542</v>
      </c>
      <c r="W82" s="193">
        <f t="shared" si="23"/>
        <v>1444</v>
      </c>
      <c r="X82" s="193">
        <f t="shared" si="23"/>
        <v>1485</v>
      </c>
      <c r="Y82" s="193">
        <f t="shared" si="23"/>
        <v>1561</v>
      </c>
      <c r="Z82" s="193">
        <f t="shared" si="23"/>
        <v>1561</v>
      </c>
      <c r="AA82" s="193">
        <f t="shared" si="23"/>
        <v>1498</v>
      </c>
      <c r="AB82" s="193">
        <f t="shared" si="23"/>
        <v>1463</v>
      </c>
      <c r="AC82" s="193">
        <f t="shared" si="23"/>
        <v>1561</v>
      </c>
      <c r="AD82" s="193">
        <f t="shared" si="23"/>
        <v>1505</v>
      </c>
      <c r="AE82" s="193">
        <f t="shared" si="23"/>
        <v>1488</v>
      </c>
    </row>
    <row r="83" spans="1:31" x14ac:dyDescent="0.25">
      <c r="A83" s="61" t="s">
        <v>503</v>
      </c>
      <c r="B83" s="193">
        <f t="shared" si="3"/>
        <v>1441</v>
      </c>
      <c r="C83" s="193">
        <f t="shared" ref="C83:AE83" si="24">C27-C55</f>
        <v>1930</v>
      </c>
      <c r="D83" s="193">
        <f t="shared" si="24"/>
        <v>1498</v>
      </c>
      <c r="E83" s="193">
        <f t="shared" si="24"/>
        <v>1734</v>
      </c>
      <c r="F83" s="193">
        <f t="shared" si="24"/>
        <v>1319</v>
      </c>
      <c r="G83" s="193">
        <f t="shared" si="24"/>
        <v>1665</v>
      </c>
      <c r="H83" s="193">
        <f t="shared" si="24"/>
        <v>1325</v>
      </c>
      <c r="I83" s="193">
        <f t="shared" si="24"/>
        <v>1308</v>
      </c>
      <c r="J83" s="193">
        <f t="shared" si="24"/>
        <v>1697</v>
      </c>
      <c r="K83" s="193">
        <f t="shared" si="24"/>
        <v>1312</v>
      </c>
      <c r="L83" s="193">
        <f t="shared" si="24"/>
        <v>1485</v>
      </c>
      <c r="M83" s="193">
        <f t="shared" si="24"/>
        <v>1469</v>
      </c>
      <c r="N83" s="193">
        <f t="shared" si="24"/>
        <v>1684</v>
      </c>
      <c r="O83" s="193">
        <f t="shared" si="24"/>
        <v>1388</v>
      </c>
      <c r="P83" s="193">
        <f t="shared" si="24"/>
        <v>1168</v>
      </c>
      <c r="Q83" s="193">
        <f t="shared" si="24"/>
        <v>1684</v>
      </c>
      <c r="R83" s="193">
        <f t="shared" si="24"/>
        <v>1375</v>
      </c>
      <c r="S83" s="193">
        <f t="shared" si="24"/>
        <v>1504</v>
      </c>
      <c r="T83" s="193">
        <f t="shared" si="24"/>
        <v>1488</v>
      </c>
      <c r="U83" s="193">
        <f t="shared" si="24"/>
        <v>1687</v>
      </c>
      <c r="V83" s="193">
        <f t="shared" si="24"/>
        <v>1347</v>
      </c>
      <c r="W83" s="193">
        <f t="shared" si="24"/>
        <v>1168</v>
      </c>
      <c r="X83" s="193">
        <f t="shared" si="24"/>
        <v>1700</v>
      </c>
      <c r="Y83" s="193">
        <f t="shared" si="24"/>
        <v>1334</v>
      </c>
      <c r="Z83" s="193">
        <f t="shared" si="24"/>
        <v>1507</v>
      </c>
      <c r="AA83" s="193">
        <f t="shared" si="24"/>
        <v>1430</v>
      </c>
      <c r="AB83" s="193">
        <f t="shared" si="24"/>
        <v>1687</v>
      </c>
      <c r="AC83" s="193">
        <f t="shared" si="24"/>
        <v>1344</v>
      </c>
      <c r="AD83" s="193">
        <f t="shared" si="24"/>
        <v>1168</v>
      </c>
      <c r="AE83" s="193">
        <f t="shared" si="24"/>
        <v>1684</v>
      </c>
    </row>
    <row r="84" spans="1:31" x14ac:dyDescent="0.25">
      <c r="A84" s="61" t="s">
        <v>504</v>
      </c>
      <c r="B84" s="193">
        <f t="shared" si="3"/>
        <v>942</v>
      </c>
      <c r="C84" s="193">
        <f t="shared" ref="C84:AE84" si="25">C28-C56</f>
        <v>733</v>
      </c>
      <c r="D84" s="193">
        <f t="shared" si="25"/>
        <v>1213</v>
      </c>
      <c r="E84" s="193">
        <f t="shared" si="25"/>
        <v>991</v>
      </c>
      <c r="F84" s="193">
        <f t="shared" si="25"/>
        <v>1074</v>
      </c>
      <c r="G84" s="193">
        <f t="shared" si="25"/>
        <v>983</v>
      </c>
      <c r="H84" s="193">
        <f t="shared" si="25"/>
        <v>743</v>
      </c>
      <c r="I84" s="193">
        <f t="shared" si="25"/>
        <v>661</v>
      </c>
      <c r="J84" s="193">
        <f t="shared" si="25"/>
        <v>724</v>
      </c>
      <c r="K84" s="193">
        <f t="shared" si="25"/>
        <v>983</v>
      </c>
      <c r="L84" s="193">
        <f t="shared" si="25"/>
        <v>937</v>
      </c>
      <c r="M84" s="193">
        <f t="shared" si="25"/>
        <v>1020</v>
      </c>
      <c r="N84" s="193">
        <f t="shared" si="25"/>
        <v>929</v>
      </c>
      <c r="O84" s="193">
        <f t="shared" si="25"/>
        <v>1169</v>
      </c>
      <c r="P84" s="193">
        <f t="shared" si="25"/>
        <v>823</v>
      </c>
      <c r="Q84" s="193">
        <f t="shared" si="25"/>
        <v>756</v>
      </c>
      <c r="R84" s="193">
        <f t="shared" si="25"/>
        <v>983</v>
      </c>
      <c r="S84" s="193">
        <f t="shared" si="25"/>
        <v>1115</v>
      </c>
      <c r="T84" s="193">
        <f t="shared" si="25"/>
        <v>834</v>
      </c>
      <c r="U84" s="193">
        <f t="shared" si="25"/>
        <v>983</v>
      </c>
      <c r="V84" s="193">
        <f t="shared" si="25"/>
        <v>743</v>
      </c>
      <c r="W84" s="193">
        <f t="shared" si="25"/>
        <v>823</v>
      </c>
      <c r="X84" s="193">
        <f t="shared" si="25"/>
        <v>756</v>
      </c>
      <c r="Y84" s="193">
        <f t="shared" si="25"/>
        <v>983</v>
      </c>
      <c r="Z84" s="193">
        <f t="shared" si="25"/>
        <v>1061</v>
      </c>
      <c r="AA84" s="193">
        <f t="shared" si="25"/>
        <v>834</v>
      </c>
      <c r="AB84" s="193">
        <f t="shared" si="25"/>
        <v>983</v>
      </c>
      <c r="AC84" s="193">
        <f t="shared" si="25"/>
        <v>743</v>
      </c>
      <c r="AD84" s="193">
        <f t="shared" si="25"/>
        <v>810</v>
      </c>
      <c r="AE84" s="193">
        <f t="shared" si="25"/>
        <v>743</v>
      </c>
    </row>
    <row r="85" spans="1:31" ht="15.75" thickBot="1" x14ac:dyDescent="0.3">
      <c r="A85" s="125" t="s">
        <v>505</v>
      </c>
      <c r="B85" s="193">
        <f t="shared" si="3"/>
        <v>1847</v>
      </c>
      <c r="C85" s="193">
        <f t="shared" ref="C85:AE85" si="26">C29-C57</f>
        <v>3133</v>
      </c>
      <c r="D85" s="193">
        <f t="shared" si="26"/>
        <v>2567</v>
      </c>
      <c r="E85" s="193">
        <f t="shared" si="26"/>
        <v>2176</v>
      </c>
      <c r="F85" s="193">
        <f t="shared" si="26"/>
        <v>2327</v>
      </c>
      <c r="G85" s="193">
        <f t="shared" si="26"/>
        <v>3069</v>
      </c>
      <c r="H85" s="193">
        <f t="shared" si="26"/>
        <v>2559</v>
      </c>
      <c r="I85" s="193">
        <f t="shared" si="26"/>
        <v>2219</v>
      </c>
      <c r="J85" s="193">
        <f t="shared" si="26"/>
        <v>3265</v>
      </c>
      <c r="K85" s="193">
        <f t="shared" si="26"/>
        <v>2567</v>
      </c>
      <c r="L85" s="193">
        <f t="shared" si="26"/>
        <v>2602</v>
      </c>
      <c r="M85" s="193">
        <f t="shared" si="26"/>
        <v>2327</v>
      </c>
      <c r="N85" s="193">
        <f t="shared" si="26"/>
        <v>2987</v>
      </c>
      <c r="O85" s="193">
        <f t="shared" si="26"/>
        <v>1870</v>
      </c>
      <c r="P85" s="193">
        <f t="shared" si="26"/>
        <v>2235</v>
      </c>
      <c r="Q85" s="193">
        <f t="shared" si="26"/>
        <v>3202</v>
      </c>
      <c r="R85" s="193">
        <f t="shared" si="26"/>
        <v>2421</v>
      </c>
      <c r="S85" s="193">
        <f t="shared" si="26"/>
        <v>2564</v>
      </c>
      <c r="T85" s="193">
        <f t="shared" si="26"/>
        <v>2049</v>
      </c>
      <c r="U85" s="193">
        <f t="shared" si="26"/>
        <v>3153</v>
      </c>
      <c r="V85" s="193">
        <f t="shared" si="26"/>
        <v>2477</v>
      </c>
      <c r="W85" s="193">
        <f t="shared" si="26"/>
        <v>2362</v>
      </c>
      <c r="X85" s="193">
        <f t="shared" si="26"/>
        <v>3408</v>
      </c>
      <c r="Y85" s="193">
        <f t="shared" si="26"/>
        <v>2587</v>
      </c>
      <c r="Z85" s="193">
        <f t="shared" si="26"/>
        <v>2600</v>
      </c>
      <c r="AA85" s="193">
        <f t="shared" si="26"/>
        <v>2375</v>
      </c>
      <c r="AB85" s="193">
        <f t="shared" si="26"/>
        <v>3132</v>
      </c>
      <c r="AC85" s="193">
        <f t="shared" si="26"/>
        <v>2982</v>
      </c>
      <c r="AD85" s="193">
        <f t="shared" si="26"/>
        <v>2518</v>
      </c>
      <c r="AE85" s="193">
        <f t="shared" si="26"/>
        <v>3359</v>
      </c>
    </row>
    <row r="86" spans="1:31" ht="15.75" thickBot="1" x14ac:dyDescent="0.3">
      <c r="A86" s="98" t="s">
        <v>465</v>
      </c>
      <c r="B86" s="95">
        <f t="shared" ref="B86" si="27">SUM(B62:B85)</f>
        <v>23466</v>
      </c>
      <c r="C86" s="96">
        <f t="shared" ref="C86" si="28">SUM(C62:C85)</f>
        <v>29175</v>
      </c>
      <c r="D86" s="96">
        <f t="shared" ref="D86" si="29">SUM(D62:D85)</f>
        <v>26700</v>
      </c>
      <c r="E86" s="96">
        <f t="shared" ref="E86" si="30">SUM(E62:E85)</f>
        <v>25522</v>
      </c>
      <c r="F86" s="96">
        <f t="shared" ref="F86" si="31">SUM(F62:F85)</f>
        <v>24712</v>
      </c>
      <c r="G86" s="96">
        <f t="shared" ref="G86" si="32">SUM(G62:G85)</f>
        <v>27829</v>
      </c>
      <c r="H86" s="96">
        <f t="shared" ref="H86" si="33">SUM(H62:H85)</f>
        <v>27082</v>
      </c>
      <c r="I86" s="96">
        <f t="shared" ref="I86" si="34">SUM(I62:I85)</f>
        <v>24255</v>
      </c>
      <c r="J86" s="96">
        <f t="shared" ref="J86" si="35">SUM(J62:J85)</f>
        <v>28741</v>
      </c>
      <c r="K86" s="96">
        <f t="shared" ref="K86" si="36">SUM(K62:K85)</f>
        <v>26096</v>
      </c>
      <c r="L86" s="96">
        <f t="shared" ref="L86" si="37">SUM(L62:L85)</f>
        <v>25579</v>
      </c>
      <c r="M86" s="96">
        <f t="shared" ref="M86" si="38">SUM(M62:M85)</f>
        <v>24946</v>
      </c>
      <c r="N86" s="96">
        <f t="shared" ref="N86" si="39">SUM(N62:N85)</f>
        <v>27331</v>
      </c>
      <c r="O86" s="96">
        <f t="shared" ref="O86" si="40">SUM(O62:O85)</f>
        <v>25897</v>
      </c>
      <c r="P86" s="96">
        <f t="shared" ref="P86" si="41">SUM(P62:P85)</f>
        <v>24018</v>
      </c>
      <c r="Q86" s="96">
        <f t="shared" ref="Q86" si="42">SUM(Q62:Q85)</f>
        <v>28224</v>
      </c>
      <c r="R86" s="96">
        <f t="shared" ref="R86" si="43">SUM(R62:R85)</f>
        <v>24918</v>
      </c>
      <c r="S86" s="96">
        <f t="shared" ref="S86" si="44">SUM(S62:S85)</f>
        <v>25075</v>
      </c>
      <c r="T86" s="96">
        <f t="shared" ref="T86" si="45">SUM(T62:T85)</f>
        <v>23623</v>
      </c>
      <c r="U86" s="96">
        <f t="shared" ref="U86" si="46">SUM(U62:U85)</f>
        <v>27451</v>
      </c>
      <c r="V86" s="96">
        <f t="shared" ref="V86" si="47">SUM(V62:V85)</f>
        <v>25838</v>
      </c>
      <c r="W86" s="96">
        <f t="shared" ref="W86" si="48">SUM(W62:W85)</f>
        <v>23361</v>
      </c>
      <c r="X86" s="96">
        <f t="shared" ref="X86" si="49">SUM(X62:X85)</f>
        <v>28459</v>
      </c>
      <c r="Y86" s="96">
        <f t="shared" ref="Y86" si="50">SUM(Y62:Y85)</f>
        <v>25271</v>
      </c>
      <c r="Z86" s="96">
        <f t="shared" ref="Z86" si="51">SUM(Z62:Z85)</f>
        <v>24420</v>
      </c>
      <c r="AA86" s="96">
        <f t="shared" ref="AA86" si="52">SUM(AA62:AA85)</f>
        <v>23847</v>
      </c>
      <c r="AB86" s="96">
        <f t="shared" ref="AB86" si="53">SUM(AB62:AB85)</f>
        <v>26610</v>
      </c>
      <c r="AC86" s="96">
        <f t="shared" ref="AC86" si="54">SUM(AC62:AC85)</f>
        <v>25817</v>
      </c>
      <c r="AD86" s="96">
        <f t="shared" ref="AD86" si="55">SUM(AD62:AD85)</f>
        <v>23502</v>
      </c>
      <c r="AE86" s="97">
        <f t="shared" ref="AE86" si="56">SUM(AE62:AE85)</f>
        <v>27670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04B24-8C65-4A8E-A8A7-D6A184AA6389}">
  <dimension ref="A1:AE86"/>
  <sheetViews>
    <sheetView topLeftCell="A57" workbookViewId="0">
      <selection activeCell="B60" sqref="B60:AE60"/>
    </sheetView>
  </sheetViews>
  <sheetFormatPr defaultRowHeight="15" x14ac:dyDescent="0.25"/>
  <cols>
    <col min="1" max="1" width="15.42578125" customWidth="1"/>
    <col min="2" max="4" width="10.5703125" bestFit="1" customWidth="1"/>
    <col min="5" max="6" width="11.5703125" bestFit="1" customWidth="1"/>
    <col min="7" max="7" width="10.5703125" bestFit="1" customWidth="1"/>
    <col min="8" max="9" width="11.5703125" bestFit="1" customWidth="1"/>
    <col min="10" max="12" width="10.5703125" bestFit="1" customWidth="1"/>
    <col min="13" max="13" width="11.5703125" bestFit="1" customWidth="1"/>
    <col min="14" max="19" width="10.5703125" bestFit="1" customWidth="1"/>
    <col min="20" max="20" width="11.7109375" bestFit="1" customWidth="1"/>
    <col min="21" max="31" width="10.5703125" bestFit="1" customWidth="1"/>
  </cols>
  <sheetData>
    <row r="1" spans="1:31" ht="23.25" x14ac:dyDescent="0.35">
      <c r="A1" s="25" t="s">
        <v>525</v>
      </c>
      <c r="T1" s="26">
        <v>45444</v>
      </c>
    </row>
    <row r="3" spans="1:31" ht="15.75" thickBot="1" x14ac:dyDescent="0.3"/>
    <row r="4" spans="1:31" x14ac:dyDescent="0.25">
      <c r="A4" s="40" t="s">
        <v>465</v>
      </c>
      <c r="B4" s="40" t="s">
        <v>554</v>
      </c>
      <c r="C4" s="40" t="s">
        <v>555</v>
      </c>
      <c r="D4" s="40" t="s">
        <v>556</v>
      </c>
      <c r="E4" s="40" t="s">
        <v>557</v>
      </c>
      <c r="F4" s="40" t="s">
        <v>558</v>
      </c>
      <c r="G4" s="40" t="s">
        <v>559</v>
      </c>
      <c r="H4" s="40" t="s">
        <v>560</v>
      </c>
      <c r="I4" s="40" t="s">
        <v>561</v>
      </c>
      <c r="J4" s="40" t="s">
        <v>562</v>
      </c>
      <c r="K4" s="40" t="s">
        <v>563</v>
      </c>
      <c r="L4" s="40" t="s">
        <v>564</v>
      </c>
      <c r="M4" s="40" t="s">
        <v>565</v>
      </c>
      <c r="N4" s="40" t="s">
        <v>566</v>
      </c>
      <c r="O4" s="40" t="s">
        <v>567</v>
      </c>
      <c r="P4" s="40" t="s">
        <v>568</v>
      </c>
      <c r="Q4" s="40" t="s">
        <v>569</v>
      </c>
      <c r="R4" s="40" t="s">
        <v>570</v>
      </c>
      <c r="S4" s="40" t="s">
        <v>571</v>
      </c>
      <c r="T4" s="40" t="s">
        <v>572</v>
      </c>
      <c r="U4" s="40" t="s">
        <v>573</v>
      </c>
      <c r="V4" s="40" t="s">
        <v>574</v>
      </c>
      <c r="W4" s="40" t="s">
        <v>575</v>
      </c>
      <c r="X4" s="40" t="s">
        <v>576</v>
      </c>
      <c r="Y4" s="40" t="s">
        <v>577</v>
      </c>
      <c r="Z4" s="40" t="s">
        <v>578</v>
      </c>
      <c r="AA4" s="40" t="s">
        <v>579</v>
      </c>
      <c r="AB4" s="40" t="s">
        <v>580</v>
      </c>
      <c r="AC4" s="40" t="s">
        <v>581</v>
      </c>
      <c r="AD4" s="40" t="s">
        <v>582</v>
      </c>
      <c r="AE4" s="40" t="s">
        <v>583</v>
      </c>
    </row>
    <row r="5" spans="1:31" x14ac:dyDescent="0.25">
      <c r="A5" s="171" t="s">
        <v>527</v>
      </c>
      <c r="B5" s="171" t="s">
        <v>528</v>
      </c>
      <c r="C5" s="171" t="s">
        <v>528</v>
      </c>
      <c r="D5" s="171" t="s">
        <v>528</v>
      </c>
      <c r="E5" s="171" t="s">
        <v>528</v>
      </c>
      <c r="F5" s="171" t="s">
        <v>528</v>
      </c>
      <c r="G5" s="171" t="s">
        <v>528</v>
      </c>
      <c r="H5" s="171" t="s">
        <v>528</v>
      </c>
      <c r="I5" s="171" t="s">
        <v>528</v>
      </c>
      <c r="J5" s="171" t="s">
        <v>528</v>
      </c>
      <c r="K5" s="171" t="s">
        <v>528</v>
      </c>
      <c r="L5" s="171" t="s">
        <v>528</v>
      </c>
      <c r="M5" s="171" t="s">
        <v>528</v>
      </c>
      <c r="N5" s="171" t="s">
        <v>528</v>
      </c>
      <c r="O5" s="171" t="s">
        <v>528</v>
      </c>
      <c r="P5" s="171" t="s">
        <v>528</v>
      </c>
      <c r="Q5" s="171" t="s">
        <v>528</v>
      </c>
      <c r="R5" s="171" t="s">
        <v>528</v>
      </c>
      <c r="S5" s="171" t="s">
        <v>528</v>
      </c>
      <c r="T5" s="171" t="s">
        <v>528</v>
      </c>
      <c r="U5" s="171" t="s">
        <v>528</v>
      </c>
      <c r="V5" s="171" t="s">
        <v>528</v>
      </c>
      <c r="W5" s="171" t="s">
        <v>528</v>
      </c>
      <c r="X5" s="171" t="s">
        <v>528</v>
      </c>
      <c r="Y5" s="171" t="s">
        <v>528</v>
      </c>
      <c r="Z5" s="171" t="s">
        <v>528</v>
      </c>
      <c r="AA5" s="171" t="s">
        <v>528</v>
      </c>
      <c r="AB5" s="171" t="s">
        <v>528</v>
      </c>
      <c r="AC5" s="171" t="s">
        <v>528</v>
      </c>
      <c r="AD5" s="171" t="s">
        <v>528</v>
      </c>
      <c r="AE5" s="171" t="s">
        <v>528</v>
      </c>
    </row>
    <row r="6" spans="1:31" x14ac:dyDescent="0.25">
      <c r="A6" s="171" t="s">
        <v>482</v>
      </c>
      <c r="B6" s="171">
        <v>0</v>
      </c>
      <c r="C6" s="171">
        <v>907</v>
      </c>
      <c r="D6" s="171">
        <v>2191</v>
      </c>
      <c r="E6" s="171">
        <v>1097</v>
      </c>
      <c r="F6" s="171">
        <v>961</v>
      </c>
      <c r="G6" s="171">
        <v>1267</v>
      </c>
      <c r="H6" s="171">
        <v>1826</v>
      </c>
      <c r="I6" s="171">
        <v>2149</v>
      </c>
      <c r="J6" s="171">
        <v>767</v>
      </c>
      <c r="K6" s="171">
        <v>1835</v>
      </c>
      <c r="L6" s="171">
        <v>2140</v>
      </c>
      <c r="M6" s="171">
        <v>1320</v>
      </c>
      <c r="N6" s="171">
        <v>1306</v>
      </c>
      <c r="O6" s="171">
        <v>2012</v>
      </c>
      <c r="P6" s="171">
        <v>2149</v>
      </c>
      <c r="Q6" s="171">
        <v>767</v>
      </c>
      <c r="R6" s="171">
        <v>1835</v>
      </c>
      <c r="S6" s="171">
        <v>2140</v>
      </c>
      <c r="T6" s="171">
        <v>1320</v>
      </c>
      <c r="U6" s="171">
        <v>1448</v>
      </c>
      <c r="V6" s="171">
        <v>1958</v>
      </c>
      <c r="W6" s="171">
        <v>2149</v>
      </c>
      <c r="X6" s="171">
        <v>757</v>
      </c>
      <c r="Y6" s="171">
        <v>1835</v>
      </c>
      <c r="Z6" s="171">
        <v>2140</v>
      </c>
      <c r="AA6" s="171">
        <v>1320</v>
      </c>
      <c r="AB6" s="171">
        <v>1448</v>
      </c>
      <c r="AC6" s="171">
        <v>1958</v>
      </c>
      <c r="AD6" s="171">
        <v>2136</v>
      </c>
      <c r="AE6" s="171">
        <v>588</v>
      </c>
    </row>
    <row r="7" spans="1:31" x14ac:dyDescent="0.25">
      <c r="A7" s="171" t="s">
        <v>483</v>
      </c>
      <c r="B7" s="171">
        <v>0</v>
      </c>
      <c r="C7" s="171">
        <v>0</v>
      </c>
      <c r="D7" s="171">
        <v>426</v>
      </c>
      <c r="E7" s="171">
        <v>240</v>
      </c>
      <c r="F7" s="171">
        <v>0</v>
      </c>
      <c r="G7" s="171">
        <v>0</v>
      </c>
      <c r="H7" s="171">
        <v>186</v>
      </c>
      <c r="I7" s="171">
        <v>0</v>
      </c>
      <c r="J7" s="171">
        <v>405</v>
      </c>
      <c r="K7" s="171">
        <v>186</v>
      </c>
      <c r="L7" s="171">
        <v>0</v>
      </c>
      <c r="M7" s="171">
        <v>182</v>
      </c>
      <c r="N7" s="171">
        <v>0</v>
      </c>
      <c r="O7" s="171">
        <v>186</v>
      </c>
      <c r="P7" s="171">
        <v>0</v>
      </c>
      <c r="Q7" s="171">
        <v>415</v>
      </c>
      <c r="R7" s="171">
        <v>186</v>
      </c>
      <c r="S7" s="171">
        <v>0</v>
      </c>
      <c r="T7" s="171">
        <v>182</v>
      </c>
      <c r="U7" s="171">
        <v>0</v>
      </c>
      <c r="V7" s="171">
        <v>186</v>
      </c>
      <c r="W7" s="171">
        <v>0</v>
      </c>
      <c r="X7" s="171">
        <v>175</v>
      </c>
      <c r="Y7" s="171">
        <v>186</v>
      </c>
      <c r="Z7" s="171">
        <v>0</v>
      </c>
      <c r="AA7" s="171">
        <v>182</v>
      </c>
      <c r="AB7" s="171">
        <v>0</v>
      </c>
      <c r="AC7" s="171">
        <v>186</v>
      </c>
      <c r="AD7" s="171">
        <v>0</v>
      </c>
      <c r="AE7" s="171">
        <v>415</v>
      </c>
    </row>
    <row r="8" spans="1:31" x14ac:dyDescent="0.25">
      <c r="A8" s="171" t="s">
        <v>484</v>
      </c>
      <c r="B8" s="171">
        <v>0</v>
      </c>
      <c r="C8" s="171">
        <v>0</v>
      </c>
      <c r="D8" s="171">
        <v>0</v>
      </c>
      <c r="E8" s="171">
        <v>0</v>
      </c>
      <c r="F8" s="171">
        <v>0</v>
      </c>
      <c r="G8" s="171">
        <v>0</v>
      </c>
      <c r="H8" s="171">
        <v>0</v>
      </c>
      <c r="I8" s="171">
        <v>0</v>
      </c>
      <c r="J8" s="171">
        <v>0</v>
      </c>
      <c r="K8" s="171">
        <v>0</v>
      </c>
      <c r="L8" s="171">
        <v>0</v>
      </c>
      <c r="M8" s="171">
        <v>0</v>
      </c>
      <c r="N8" s="171">
        <v>0</v>
      </c>
      <c r="O8" s="171">
        <v>0</v>
      </c>
      <c r="P8" s="171">
        <v>0</v>
      </c>
      <c r="Q8" s="171">
        <v>0</v>
      </c>
      <c r="R8" s="171">
        <v>0</v>
      </c>
      <c r="S8" s="171">
        <v>0</v>
      </c>
      <c r="T8" s="171">
        <v>0</v>
      </c>
      <c r="U8" s="171">
        <v>0</v>
      </c>
      <c r="V8" s="171">
        <v>0</v>
      </c>
      <c r="W8" s="171">
        <v>0</v>
      </c>
      <c r="X8" s="171">
        <v>0</v>
      </c>
      <c r="Y8" s="171">
        <v>0</v>
      </c>
      <c r="Z8" s="171">
        <v>0</v>
      </c>
      <c r="AA8" s="171">
        <v>0</v>
      </c>
      <c r="AB8" s="171">
        <v>0</v>
      </c>
      <c r="AC8" s="171">
        <v>0</v>
      </c>
      <c r="AD8" s="171">
        <v>0</v>
      </c>
      <c r="AE8" s="171">
        <v>0</v>
      </c>
    </row>
    <row r="9" spans="1:31" x14ac:dyDescent="0.25">
      <c r="A9" s="171" t="s">
        <v>485</v>
      </c>
      <c r="B9" s="171">
        <v>0</v>
      </c>
      <c r="C9" s="171">
        <v>0</v>
      </c>
      <c r="D9" s="171">
        <v>0</v>
      </c>
      <c r="E9" s="171">
        <v>0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  <c r="N9" s="171">
        <v>0</v>
      </c>
      <c r="O9" s="171">
        <v>0</v>
      </c>
      <c r="P9" s="171">
        <v>0</v>
      </c>
      <c r="Q9" s="171">
        <v>0</v>
      </c>
      <c r="R9" s="171">
        <v>0</v>
      </c>
      <c r="S9" s="171">
        <v>0</v>
      </c>
      <c r="T9" s="171">
        <v>0</v>
      </c>
      <c r="U9" s="171">
        <v>0</v>
      </c>
      <c r="V9" s="171">
        <v>0</v>
      </c>
      <c r="W9" s="171">
        <v>0</v>
      </c>
      <c r="X9" s="171">
        <v>0</v>
      </c>
      <c r="Y9" s="171">
        <v>0</v>
      </c>
      <c r="Z9" s="171">
        <v>0</v>
      </c>
      <c r="AA9" s="171">
        <v>0</v>
      </c>
      <c r="AB9" s="171">
        <v>0</v>
      </c>
      <c r="AC9" s="171">
        <v>0</v>
      </c>
      <c r="AD9" s="171">
        <v>0</v>
      </c>
      <c r="AE9" s="171">
        <v>0</v>
      </c>
    </row>
    <row r="10" spans="1:31" x14ac:dyDescent="0.25">
      <c r="A10" s="171" t="s">
        <v>486</v>
      </c>
      <c r="B10" s="171">
        <v>0</v>
      </c>
      <c r="C10" s="171">
        <v>0</v>
      </c>
      <c r="D10" s="171">
        <v>0</v>
      </c>
      <c r="E10" s="171">
        <v>0</v>
      </c>
      <c r="F10" s="171">
        <v>0</v>
      </c>
      <c r="G10" s="171">
        <v>0</v>
      </c>
      <c r="H10" s="171">
        <v>0</v>
      </c>
      <c r="I10" s="171">
        <v>0</v>
      </c>
      <c r="J10" s="171">
        <v>0</v>
      </c>
      <c r="K10" s="171">
        <v>0</v>
      </c>
      <c r="L10" s="171">
        <v>0</v>
      </c>
      <c r="M10" s="171">
        <v>0</v>
      </c>
      <c r="N10" s="171">
        <v>0</v>
      </c>
      <c r="O10" s="171">
        <v>0</v>
      </c>
      <c r="P10" s="171">
        <v>159</v>
      </c>
      <c r="Q10" s="171">
        <v>0</v>
      </c>
      <c r="R10" s="171">
        <v>178</v>
      </c>
      <c r="S10" s="171">
        <v>0</v>
      </c>
      <c r="T10" s="171">
        <v>0</v>
      </c>
      <c r="U10" s="171">
        <v>0</v>
      </c>
      <c r="V10" s="171">
        <v>0</v>
      </c>
      <c r="W10" s="171">
        <v>159</v>
      </c>
      <c r="X10" s="171">
        <v>0</v>
      </c>
      <c r="Y10" s="171">
        <v>178</v>
      </c>
      <c r="Z10" s="171">
        <v>0</v>
      </c>
      <c r="AA10" s="171">
        <v>0</v>
      </c>
      <c r="AB10" s="171">
        <v>0</v>
      </c>
      <c r="AC10" s="171">
        <v>0</v>
      </c>
      <c r="AD10" s="171">
        <v>159</v>
      </c>
      <c r="AE10" s="171">
        <v>0</v>
      </c>
    </row>
    <row r="11" spans="1:31" x14ac:dyDescent="0.25">
      <c r="A11" s="171" t="s">
        <v>487</v>
      </c>
      <c r="B11" s="171">
        <v>0</v>
      </c>
      <c r="C11" s="171">
        <v>0</v>
      </c>
      <c r="D11" s="171">
        <v>178</v>
      </c>
      <c r="E11" s="171">
        <v>0</v>
      </c>
      <c r="F11" s="171">
        <v>0</v>
      </c>
      <c r="G11" s="171">
        <v>0</v>
      </c>
      <c r="H11" s="171">
        <v>0</v>
      </c>
      <c r="I11" s="171">
        <v>178</v>
      </c>
      <c r="J11" s="171">
        <v>0</v>
      </c>
      <c r="K11" s="171">
        <v>178</v>
      </c>
      <c r="L11" s="171">
        <v>0</v>
      </c>
      <c r="M11" s="171">
        <v>0</v>
      </c>
      <c r="N11" s="171">
        <v>0</v>
      </c>
      <c r="O11" s="171">
        <v>0</v>
      </c>
      <c r="P11" s="171">
        <v>0</v>
      </c>
      <c r="Q11" s="171">
        <v>0</v>
      </c>
      <c r="R11" s="171">
        <v>0</v>
      </c>
      <c r="S11" s="171">
        <v>0</v>
      </c>
      <c r="T11" s="171">
        <v>0</v>
      </c>
      <c r="U11" s="171">
        <v>0</v>
      </c>
      <c r="V11" s="171">
        <v>0</v>
      </c>
      <c r="W11" s="171">
        <v>0</v>
      </c>
      <c r="X11" s="171">
        <v>0</v>
      </c>
      <c r="Y11" s="171">
        <v>0</v>
      </c>
      <c r="Z11" s="171">
        <v>0</v>
      </c>
      <c r="AA11" s="171">
        <v>0</v>
      </c>
      <c r="AB11" s="171">
        <v>0</v>
      </c>
      <c r="AC11" s="171">
        <v>0</v>
      </c>
      <c r="AD11" s="171">
        <v>0</v>
      </c>
      <c r="AE11" s="171">
        <v>0</v>
      </c>
    </row>
    <row r="12" spans="1:31" x14ac:dyDescent="0.25">
      <c r="A12" s="171" t="s">
        <v>488</v>
      </c>
      <c r="B12" s="171">
        <v>364</v>
      </c>
      <c r="C12" s="171">
        <v>2045</v>
      </c>
      <c r="D12" s="171">
        <v>1322</v>
      </c>
      <c r="E12" s="171">
        <v>636</v>
      </c>
      <c r="F12" s="171">
        <v>1000</v>
      </c>
      <c r="G12" s="171">
        <v>2902</v>
      </c>
      <c r="H12" s="171">
        <v>2720</v>
      </c>
      <c r="I12" s="171">
        <v>2419</v>
      </c>
      <c r="J12" s="171">
        <v>3570</v>
      </c>
      <c r="K12" s="171">
        <v>2720</v>
      </c>
      <c r="L12" s="171">
        <v>1647</v>
      </c>
      <c r="M12" s="171">
        <v>1230</v>
      </c>
      <c r="N12" s="171">
        <v>2902</v>
      </c>
      <c r="O12" s="171">
        <v>2720</v>
      </c>
      <c r="P12" s="171">
        <v>2419</v>
      </c>
      <c r="Q12" s="171">
        <v>3570</v>
      </c>
      <c r="R12" s="171">
        <v>2720</v>
      </c>
      <c r="S12" s="171">
        <v>1647</v>
      </c>
      <c r="T12" s="171">
        <v>1230</v>
      </c>
      <c r="U12" s="171">
        <v>2902</v>
      </c>
      <c r="V12" s="171">
        <v>2720</v>
      </c>
      <c r="W12" s="171">
        <v>2419</v>
      </c>
      <c r="X12" s="171">
        <v>3570</v>
      </c>
      <c r="Y12" s="171">
        <v>2720</v>
      </c>
      <c r="Z12" s="171">
        <v>1647</v>
      </c>
      <c r="AA12" s="171">
        <v>1230</v>
      </c>
      <c r="AB12" s="171">
        <v>2902</v>
      </c>
      <c r="AC12" s="171">
        <v>2720</v>
      </c>
      <c r="AD12" s="171">
        <v>2419</v>
      </c>
      <c r="AE12" s="171">
        <v>3570</v>
      </c>
    </row>
    <row r="13" spans="1:31" x14ac:dyDescent="0.25">
      <c r="A13" s="171" t="s">
        <v>489</v>
      </c>
      <c r="B13" s="171">
        <v>3418</v>
      </c>
      <c r="C13" s="171">
        <v>4971</v>
      </c>
      <c r="D13" s="171">
        <v>4632</v>
      </c>
      <c r="E13" s="171">
        <v>4435</v>
      </c>
      <c r="F13" s="171">
        <v>3819</v>
      </c>
      <c r="G13" s="171">
        <v>5166</v>
      </c>
      <c r="H13" s="171">
        <v>5544</v>
      </c>
      <c r="I13" s="171">
        <v>3210</v>
      </c>
      <c r="J13" s="171">
        <v>3872</v>
      </c>
      <c r="K13" s="171">
        <v>5530</v>
      </c>
      <c r="L13" s="171">
        <v>3589</v>
      </c>
      <c r="M13" s="171">
        <v>3819</v>
      </c>
      <c r="N13" s="171">
        <v>5176</v>
      </c>
      <c r="O13" s="171">
        <v>5544</v>
      </c>
      <c r="P13" s="171">
        <v>3254</v>
      </c>
      <c r="Q13" s="171">
        <v>3872</v>
      </c>
      <c r="R13" s="171">
        <v>5530</v>
      </c>
      <c r="S13" s="171">
        <v>3311</v>
      </c>
      <c r="T13" s="171">
        <v>3819</v>
      </c>
      <c r="U13" s="171">
        <v>5176</v>
      </c>
      <c r="V13" s="171">
        <v>5348</v>
      </c>
      <c r="W13" s="171">
        <v>3210</v>
      </c>
      <c r="X13" s="171">
        <v>3872</v>
      </c>
      <c r="Y13" s="171">
        <v>5530</v>
      </c>
      <c r="Z13" s="171">
        <v>3589</v>
      </c>
      <c r="AA13" s="171">
        <v>3819</v>
      </c>
      <c r="AB13" s="171">
        <v>5176</v>
      </c>
      <c r="AC13" s="171">
        <v>5358</v>
      </c>
      <c r="AD13" s="171">
        <v>3210</v>
      </c>
      <c r="AE13" s="171">
        <v>3862</v>
      </c>
    </row>
    <row r="14" spans="1:31" x14ac:dyDescent="0.25">
      <c r="A14" s="171" t="s">
        <v>490</v>
      </c>
      <c r="B14" s="171">
        <v>3780</v>
      </c>
      <c r="C14" s="171">
        <v>5457</v>
      </c>
      <c r="D14" s="171">
        <v>5755</v>
      </c>
      <c r="E14" s="171">
        <v>5899</v>
      </c>
      <c r="F14" s="171">
        <v>6438</v>
      </c>
      <c r="G14" s="171">
        <v>5570</v>
      </c>
      <c r="H14" s="171">
        <v>5738</v>
      </c>
      <c r="I14" s="171">
        <v>5910</v>
      </c>
      <c r="J14" s="171">
        <v>6650</v>
      </c>
      <c r="K14" s="171">
        <v>5742</v>
      </c>
      <c r="L14" s="171">
        <v>6582</v>
      </c>
      <c r="M14" s="171">
        <v>6751</v>
      </c>
      <c r="N14" s="171">
        <v>5710</v>
      </c>
      <c r="O14" s="171">
        <v>5579</v>
      </c>
      <c r="P14" s="171">
        <v>5751</v>
      </c>
      <c r="Q14" s="171">
        <v>6491</v>
      </c>
      <c r="R14" s="171">
        <v>5583</v>
      </c>
      <c r="S14" s="171">
        <v>6745</v>
      </c>
      <c r="T14" s="171">
        <v>6870</v>
      </c>
      <c r="U14" s="171">
        <v>5764</v>
      </c>
      <c r="V14" s="171">
        <v>5579</v>
      </c>
      <c r="W14" s="171">
        <v>5565</v>
      </c>
      <c r="X14" s="171">
        <v>6491</v>
      </c>
      <c r="Y14" s="171">
        <v>5397</v>
      </c>
      <c r="Z14" s="171">
        <v>6436</v>
      </c>
      <c r="AA14" s="171">
        <v>6877</v>
      </c>
      <c r="AB14" s="171">
        <v>5751</v>
      </c>
      <c r="AC14" s="171">
        <v>5390</v>
      </c>
      <c r="AD14" s="171">
        <v>5751</v>
      </c>
      <c r="AE14" s="171">
        <v>6491</v>
      </c>
    </row>
    <row r="15" spans="1:31" x14ac:dyDescent="0.25">
      <c r="A15" s="171" t="s">
        <v>491</v>
      </c>
      <c r="B15" s="171">
        <v>5966</v>
      </c>
      <c r="C15" s="171">
        <v>6840</v>
      </c>
      <c r="D15" s="171">
        <v>6335</v>
      </c>
      <c r="E15" s="171">
        <v>5955</v>
      </c>
      <c r="F15" s="171">
        <v>6115</v>
      </c>
      <c r="G15" s="171">
        <v>6440</v>
      </c>
      <c r="H15" s="171">
        <v>6430</v>
      </c>
      <c r="I15" s="171">
        <v>4308</v>
      </c>
      <c r="J15" s="171">
        <v>6009</v>
      </c>
      <c r="K15" s="171">
        <v>6110</v>
      </c>
      <c r="L15" s="171">
        <v>6119</v>
      </c>
      <c r="M15" s="171">
        <v>5886</v>
      </c>
      <c r="N15" s="171">
        <v>6310</v>
      </c>
      <c r="O15" s="171">
        <v>6549</v>
      </c>
      <c r="P15" s="171">
        <v>4608</v>
      </c>
      <c r="Q15" s="171">
        <v>5580</v>
      </c>
      <c r="R15" s="171">
        <v>5999</v>
      </c>
      <c r="S15" s="171">
        <v>6043</v>
      </c>
      <c r="T15" s="171">
        <v>5783</v>
      </c>
      <c r="U15" s="171">
        <v>6008</v>
      </c>
      <c r="V15" s="171">
        <v>6433</v>
      </c>
      <c r="W15" s="171">
        <v>4602</v>
      </c>
      <c r="X15" s="171">
        <v>5761</v>
      </c>
      <c r="Y15" s="171">
        <v>5950</v>
      </c>
      <c r="Z15" s="171">
        <v>5720</v>
      </c>
      <c r="AA15" s="171">
        <v>5647</v>
      </c>
      <c r="AB15" s="171">
        <v>6236</v>
      </c>
      <c r="AC15" s="171">
        <v>6289</v>
      </c>
      <c r="AD15" s="171">
        <v>4734</v>
      </c>
      <c r="AE15" s="171">
        <v>5803</v>
      </c>
    </row>
    <row r="16" spans="1:31" x14ac:dyDescent="0.25">
      <c r="A16" s="171" t="s">
        <v>492</v>
      </c>
      <c r="B16" s="171">
        <v>5655</v>
      </c>
      <c r="C16" s="171">
        <v>5330</v>
      </c>
      <c r="D16" s="171">
        <v>5544</v>
      </c>
      <c r="E16" s="171">
        <v>4693</v>
      </c>
      <c r="F16" s="171">
        <v>4772</v>
      </c>
      <c r="G16" s="171">
        <v>4698</v>
      </c>
      <c r="H16" s="171">
        <v>4192</v>
      </c>
      <c r="I16" s="171">
        <v>3308</v>
      </c>
      <c r="J16" s="171">
        <v>4970</v>
      </c>
      <c r="K16" s="171">
        <v>4432</v>
      </c>
      <c r="L16" s="171">
        <v>4349</v>
      </c>
      <c r="M16" s="171">
        <v>4726</v>
      </c>
      <c r="N16" s="171">
        <v>4506</v>
      </c>
      <c r="O16" s="171">
        <v>4106</v>
      </c>
      <c r="P16" s="171">
        <v>3352</v>
      </c>
      <c r="Q16" s="171">
        <v>5302</v>
      </c>
      <c r="R16" s="171">
        <v>4587</v>
      </c>
      <c r="S16" s="171">
        <v>4399</v>
      </c>
      <c r="T16" s="171">
        <v>4630</v>
      </c>
      <c r="U16" s="171">
        <v>4588</v>
      </c>
      <c r="V16" s="171">
        <v>4255</v>
      </c>
      <c r="W16" s="171">
        <v>3336</v>
      </c>
      <c r="X16" s="171">
        <v>5116</v>
      </c>
      <c r="Y16" s="171">
        <v>4660</v>
      </c>
      <c r="Z16" s="171">
        <v>4399</v>
      </c>
      <c r="AA16" s="171">
        <v>4793</v>
      </c>
      <c r="AB16" s="171">
        <v>4581</v>
      </c>
      <c r="AC16" s="171">
        <v>4421</v>
      </c>
      <c r="AD16" s="171">
        <v>3518</v>
      </c>
      <c r="AE16" s="171">
        <v>5432</v>
      </c>
    </row>
    <row r="17" spans="1:31" x14ac:dyDescent="0.25">
      <c r="A17" s="171" t="s">
        <v>493</v>
      </c>
      <c r="B17" s="171">
        <v>3602</v>
      </c>
      <c r="C17" s="171">
        <v>5028</v>
      </c>
      <c r="D17" s="171">
        <v>5430</v>
      </c>
      <c r="E17" s="171">
        <v>4001</v>
      </c>
      <c r="F17" s="171">
        <v>3781</v>
      </c>
      <c r="G17" s="171">
        <v>5541</v>
      </c>
      <c r="H17" s="171">
        <v>6069</v>
      </c>
      <c r="I17" s="171">
        <v>4558</v>
      </c>
      <c r="J17" s="171">
        <v>4523</v>
      </c>
      <c r="K17" s="171">
        <v>6020</v>
      </c>
      <c r="L17" s="171">
        <v>5312</v>
      </c>
      <c r="M17" s="171">
        <v>3924</v>
      </c>
      <c r="N17" s="171">
        <v>5625</v>
      </c>
      <c r="O17" s="171">
        <v>5993</v>
      </c>
      <c r="P17" s="171">
        <v>4304</v>
      </c>
      <c r="Q17" s="171">
        <v>4489</v>
      </c>
      <c r="R17" s="171">
        <v>5820</v>
      </c>
      <c r="S17" s="171">
        <v>5233</v>
      </c>
      <c r="T17" s="171">
        <v>3887</v>
      </c>
      <c r="U17" s="171">
        <v>5764</v>
      </c>
      <c r="V17" s="171">
        <v>6228</v>
      </c>
      <c r="W17" s="171">
        <v>4370</v>
      </c>
      <c r="X17" s="171">
        <v>4724</v>
      </c>
      <c r="Y17" s="171">
        <v>6001</v>
      </c>
      <c r="Z17" s="171">
        <v>5261</v>
      </c>
      <c r="AA17" s="171">
        <v>3894</v>
      </c>
      <c r="AB17" s="171">
        <v>5611</v>
      </c>
      <c r="AC17" s="171">
        <v>6049</v>
      </c>
      <c r="AD17" s="171">
        <v>4204</v>
      </c>
      <c r="AE17" s="171">
        <v>4379</v>
      </c>
    </row>
    <row r="18" spans="1:31" x14ac:dyDescent="0.25">
      <c r="A18" s="171" t="s">
        <v>494</v>
      </c>
      <c r="B18" s="171">
        <v>5233</v>
      </c>
      <c r="C18" s="171">
        <v>5600</v>
      </c>
      <c r="D18" s="171">
        <v>7407</v>
      </c>
      <c r="E18" s="171">
        <v>6042</v>
      </c>
      <c r="F18" s="171">
        <v>6159</v>
      </c>
      <c r="G18" s="171">
        <v>6832</v>
      </c>
      <c r="H18" s="171">
        <v>6820</v>
      </c>
      <c r="I18" s="171">
        <v>3675</v>
      </c>
      <c r="J18" s="171">
        <v>6483</v>
      </c>
      <c r="K18" s="171">
        <v>7006</v>
      </c>
      <c r="L18" s="171">
        <v>5434</v>
      </c>
      <c r="M18" s="171">
        <v>6118</v>
      </c>
      <c r="N18" s="171">
        <v>6526</v>
      </c>
      <c r="O18" s="171">
        <v>6681</v>
      </c>
      <c r="P18" s="171">
        <v>3822</v>
      </c>
      <c r="Q18" s="171">
        <v>6390</v>
      </c>
      <c r="R18" s="171">
        <v>7194</v>
      </c>
      <c r="S18" s="171">
        <v>5175</v>
      </c>
      <c r="T18" s="171">
        <v>5830</v>
      </c>
      <c r="U18" s="171">
        <v>6334</v>
      </c>
      <c r="V18" s="171">
        <v>6500</v>
      </c>
      <c r="W18" s="171">
        <v>3644</v>
      </c>
      <c r="X18" s="171">
        <v>6142</v>
      </c>
      <c r="Y18" s="171">
        <v>7000</v>
      </c>
      <c r="Z18" s="171">
        <v>4994</v>
      </c>
      <c r="AA18" s="171">
        <v>5649</v>
      </c>
      <c r="AB18" s="171">
        <v>6174</v>
      </c>
      <c r="AC18" s="171">
        <v>6321</v>
      </c>
      <c r="AD18" s="171">
        <v>3488</v>
      </c>
      <c r="AE18" s="171">
        <v>5963</v>
      </c>
    </row>
    <row r="19" spans="1:31" x14ac:dyDescent="0.25">
      <c r="A19" s="171" t="s">
        <v>495</v>
      </c>
      <c r="B19" s="171">
        <v>4515</v>
      </c>
      <c r="C19" s="171">
        <v>6523</v>
      </c>
      <c r="D19" s="171">
        <v>5324</v>
      </c>
      <c r="E19" s="171">
        <v>5956</v>
      </c>
      <c r="F19" s="171">
        <v>5374</v>
      </c>
      <c r="G19" s="171">
        <v>4403</v>
      </c>
      <c r="H19" s="171">
        <v>5301</v>
      </c>
      <c r="I19" s="171">
        <v>4351</v>
      </c>
      <c r="J19" s="171">
        <v>5491</v>
      </c>
      <c r="K19" s="171">
        <v>4703</v>
      </c>
      <c r="L19" s="171">
        <v>5379</v>
      </c>
      <c r="M19" s="171">
        <v>5586</v>
      </c>
      <c r="N19" s="171">
        <v>4566</v>
      </c>
      <c r="O19" s="171">
        <v>4657</v>
      </c>
      <c r="P19" s="171">
        <v>3794</v>
      </c>
      <c r="Q19" s="171">
        <v>5478</v>
      </c>
      <c r="R19" s="171">
        <v>4341</v>
      </c>
      <c r="S19" s="171">
        <v>5217</v>
      </c>
      <c r="T19" s="171">
        <v>5485</v>
      </c>
      <c r="U19" s="171">
        <v>4775</v>
      </c>
      <c r="V19" s="171">
        <v>4710</v>
      </c>
      <c r="W19" s="171">
        <v>3847</v>
      </c>
      <c r="X19" s="171">
        <v>5405</v>
      </c>
      <c r="Y19" s="171">
        <v>4341</v>
      </c>
      <c r="Z19" s="171">
        <v>5457</v>
      </c>
      <c r="AA19" s="171">
        <v>5432</v>
      </c>
      <c r="AB19" s="171">
        <v>4735</v>
      </c>
      <c r="AC19" s="171">
        <v>4755</v>
      </c>
      <c r="AD19" s="171">
        <v>3847</v>
      </c>
      <c r="AE19" s="171">
        <v>5451</v>
      </c>
    </row>
    <row r="20" spans="1:31" x14ac:dyDescent="0.25">
      <c r="A20" s="171" t="s">
        <v>496</v>
      </c>
      <c r="B20" s="171">
        <v>4334</v>
      </c>
      <c r="C20" s="171">
        <v>6487</v>
      </c>
      <c r="D20" s="171">
        <v>6340</v>
      </c>
      <c r="E20" s="171">
        <v>4741</v>
      </c>
      <c r="F20" s="171">
        <v>4612</v>
      </c>
      <c r="G20" s="171">
        <v>6881</v>
      </c>
      <c r="H20" s="171">
        <v>6087</v>
      </c>
      <c r="I20" s="171">
        <v>4168</v>
      </c>
      <c r="J20" s="171">
        <v>6367</v>
      </c>
      <c r="K20" s="171">
        <v>6042</v>
      </c>
      <c r="L20" s="171">
        <v>5355</v>
      </c>
      <c r="M20" s="171">
        <v>4452</v>
      </c>
      <c r="N20" s="171">
        <v>6859</v>
      </c>
      <c r="O20" s="171">
        <v>6286</v>
      </c>
      <c r="P20" s="171">
        <v>4113</v>
      </c>
      <c r="Q20" s="171">
        <v>6167</v>
      </c>
      <c r="R20" s="171">
        <v>6001</v>
      </c>
      <c r="S20" s="171">
        <v>4960</v>
      </c>
      <c r="T20" s="171">
        <v>4617</v>
      </c>
      <c r="U20" s="171">
        <v>6720</v>
      </c>
      <c r="V20" s="171">
        <v>6286</v>
      </c>
      <c r="W20" s="171">
        <v>3968</v>
      </c>
      <c r="X20" s="171">
        <v>6182</v>
      </c>
      <c r="Y20" s="171">
        <v>6051</v>
      </c>
      <c r="Z20" s="171">
        <v>5108</v>
      </c>
      <c r="AA20" s="171">
        <v>4567</v>
      </c>
      <c r="AB20" s="171">
        <v>6340</v>
      </c>
      <c r="AC20" s="171">
        <v>6120</v>
      </c>
      <c r="AD20" s="171">
        <v>3839</v>
      </c>
      <c r="AE20" s="171">
        <v>6182</v>
      </c>
    </row>
    <row r="21" spans="1:31" x14ac:dyDescent="0.25">
      <c r="A21" s="171" t="s">
        <v>497</v>
      </c>
      <c r="B21" s="171">
        <v>4399</v>
      </c>
      <c r="C21" s="171">
        <v>4892</v>
      </c>
      <c r="D21" s="171">
        <v>5524</v>
      </c>
      <c r="E21" s="171">
        <v>4372</v>
      </c>
      <c r="F21" s="171">
        <v>4257</v>
      </c>
      <c r="G21" s="171">
        <v>5043</v>
      </c>
      <c r="H21" s="171">
        <v>4843</v>
      </c>
      <c r="I21" s="171">
        <v>3566</v>
      </c>
      <c r="J21" s="171">
        <v>4816</v>
      </c>
      <c r="K21" s="171">
        <v>4505</v>
      </c>
      <c r="L21" s="171">
        <v>3711</v>
      </c>
      <c r="M21" s="171">
        <v>4246</v>
      </c>
      <c r="N21" s="171">
        <v>5044</v>
      </c>
      <c r="O21" s="171">
        <v>5021</v>
      </c>
      <c r="P21" s="171">
        <v>3558</v>
      </c>
      <c r="Q21" s="171">
        <v>4816</v>
      </c>
      <c r="R21" s="171">
        <v>4629</v>
      </c>
      <c r="S21" s="171">
        <v>4249</v>
      </c>
      <c r="T21" s="171">
        <v>4165</v>
      </c>
      <c r="U21" s="171">
        <v>5210</v>
      </c>
      <c r="V21" s="171">
        <v>5021</v>
      </c>
      <c r="W21" s="171">
        <v>3744</v>
      </c>
      <c r="X21" s="171">
        <v>4762</v>
      </c>
      <c r="Y21" s="171">
        <v>4610</v>
      </c>
      <c r="Z21" s="171">
        <v>4055</v>
      </c>
      <c r="AA21" s="171">
        <v>4184</v>
      </c>
      <c r="AB21" s="171">
        <v>5210</v>
      </c>
      <c r="AC21" s="171">
        <v>5021</v>
      </c>
      <c r="AD21" s="171">
        <v>3904</v>
      </c>
      <c r="AE21" s="171">
        <v>4472</v>
      </c>
    </row>
    <row r="22" spans="1:31" x14ac:dyDescent="0.25">
      <c r="A22" s="171" t="s">
        <v>498</v>
      </c>
      <c r="B22" s="171">
        <v>4485</v>
      </c>
      <c r="C22" s="171">
        <v>6392</v>
      </c>
      <c r="D22" s="171">
        <v>5653</v>
      </c>
      <c r="E22" s="171">
        <v>4541</v>
      </c>
      <c r="F22" s="171">
        <v>4979</v>
      </c>
      <c r="G22" s="171">
        <v>6203</v>
      </c>
      <c r="H22" s="171">
        <v>6523</v>
      </c>
      <c r="I22" s="171">
        <v>4549</v>
      </c>
      <c r="J22" s="171">
        <v>5619</v>
      </c>
      <c r="K22" s="171">
        <v>6240</v>
      </c>
      <c r="L22" s="171">
        <v>4883</v>
      </c>
      <c r="M22" s="171">
        <v>5306</v>
      </c>
      <c r="N22" s="171">
        <v>6196</v>
      </c>
      <c r="O22" s="171">
        <v>6292</v>
      </c>
      <c r="P22" s="171">
        <v>4831</v>
      </c>
      <c r="Q22" s="171">
        <v>5797</v>
      </c>
      <c r="R22" s="171">
        <v>5707</v>
      </c>
      <c r="S22" s="171">
        <v>4705</v>
      </c>
      <c r="T22" s="171">
        <v>4942</v>
      </c>
      <c r="U22" s="171">
        <v>6010</v>
      </c>
      <c r="V22" s="171">
        <v>6106</v>
      </c>
      <c r="W22" s="171">
        <v>4527</v>
      </c>
      <c r="X22" s="171">
        <v>5797</v>
      </c>
      <c r="Y22" s="171">
        <v>6062</v>
      </c>
      <c r="Z22" s="171">
        <v>4861</v>
      </c>
      <c r="AA22" s="171">
        <v>4942</v>
      </c>
      <c r="AB22" s="171">
        <v>6010</v>
      </c>
      <c r="AC22" s="171">
        <v>6389</v>
      </c>
      <c r="AD22" s="171">
        <v>4757</v>
      </c>
      <c r="AE22" s="171">
        <v>5977</v>
      </c>
    </row>
    <row r="23" spans="1:31" x14ac:dyDescent="0.25">
      <c r="A23" s="171" t="s">
        <v>499</v>
      </c>
      <c r="B23" s="171">
        <v>6494</v>
      </c>
      <c r="C23" s="171">
        <v>5597</v>
      </c>
      <c r="D23" s="171">
        <v>5979</v>
      </c>
      <c r="E23" s="171">
        <v>5886</v>
      </c>
      <c r="F23" s="171">
        <v>6079</v>
      </c>
      <c r="G23" s="171">
        <v>6728</v>
      </c>
      <c r="H23" s="171">
        <v>5440</v>
      </c>
      <c r="I23" s="171">
        <v>4365</v>
      </c>
      <c r="J23" s="171">
        <v>6971</v>
      </c>
      <c r="K23" s="171">
        <v>5450</v>
      </c>
      <c r="L23" s="171">
        <v>5924</v>
      </c>
      <c r="M23" s="171">
        <v>5910</v>
      </c>
      <c r="N23" s="171">
        <v>5943</v>
      </c>
      <c r="O23" s="171">
        <v>5335</v>
      </c>
      <c r="P23" s="171">
        <v>4315</v>
      </c>
      <c r="Q23" s="171">
        <v>6564</v>
      </c>
      <c r="R23" s="171">
        <v>5368</v>
      </c>
      <c r="S23" s="171">
        <v>5746</v>
      </c>
      <c r="T23" s="171">
        <v>5732</v>
      </c>
      <c r="U23" s="171">
        <v>6304</v>
      </c>
      <c r="V23" s="171">
        <v>5281</v>
      </c>
      <c r="W23" s="171">
        <v>4471</v>
      </c>
      <c r="X23" s="171">
        <v>6606</v>
      </c>
      <c r="Y23" s="171">
        <v>5422</v>
      </c>
      <c r="Z23" s="171">
        <v>5599</v>
      </c>
      <c r="AA23" s="171">
        <v>5732</v>
      </c>
      <c r="AB23" s="171">
        <v>6170</v>
      </c>
      <c r="AC23" s="171">
        <v>5294</v>
      </c>
      <c r="AD23" s="171">
        <v>4103</v>
      </c>
      <c r="AE23" s="171">
        <v>6375</v>
      </c>
    </row>
    <row r="24" spans="1:31" x14ac:dyDescent="0.25">
      <c r="A24" s="171" t="s">
        <v>500</v>
      </c>
      <c r="B24" s="171">
        <v>3486</v>
      </c>
      <c r="C24" s="171">
        <v>4698</v>
      </c>
      <c r="D24" s="171">
        <v>4535</v>
      </c>
      <c r="E24" s="171">
        <v>5354</v>
      </c>
      <c r="F24" s="171">
        <v>4138</v>
      </c>
      <c r="G24" s="171">
        <v>4827</v>
      </c>
      <c r="H24" s="171">
        <v>5255</v>
      </c>
      <c r="I24" s="171">
        <v>3503</v>
      </c>
      <c r="J24" s="171">
        <v>4427</v>
      </c>
      <c r="K24" s="171">
        <v>5025</v>
      </c>
      <c r="L24" s="171">
        <v>4217</v>
      </c>
      <c r="M24" s="171">
        <v>4563</v>
      </c>
      <c r="N24" s="171">
        <v>5260</v>
      </c>
      <c r="O24" s="171">
        <v>5333</v>
      </c>
      <c r="P24" s="171">
        <v>3513</v>
      </c>
      <c r="Q24" s="171">
        <v>5003</v>
      </c>
      <c r="R24" s="171">
        <v>4944</v>
      </c>
      <c r="S24" s="171">
        <v>4217</v>
      </c>
      <c r="T24" s="171">
        <v>5210</v>
      </c>
      <c r="U24" s="171">
        <v>5263</v>
      </c>
      <c r="V24" s="171">
        <v>5336</v>
      </c>
      <c r="W24" s="171">
        <v>3513</v>
      </c>
      <c r="X24" s="171">
        <v>5006</v>
      </c>
      <c r="Y24" s="171">
        <v>4947</v>
      </c>
      <c r="Z24" s="171">
        <v>4373</v>
      </c>
      <c r="AA24" s="171">
        <v>5223</v>
      </c>
      <c r="AB24" s="171">
        <v>5263</v>
      </c>
      <c r="AC24" s="171">
        <v>5333</v>
      </c>
      <c r="AD24" s="171">
        <v>3692</v>
      </c>
      <c r="AE24" s="171">
        <v>5003</v>
      </c>
    </row>
    <row r="25" spans="1:31" x14ac:dyDescent="0.25">
      <c r="A25" s="171" t="s">
        <v>501</v>
      </c>
      <c r="B25" s="171">
        <v>5164</v>
      </c>
      <c r="C25" s="171">
        <v>6199</v>
      </c>
      <c r="D25" s="171">
        <v>6205</v>
      </c>
      <c r="E25" s="171">
        <v>6727</v>
      </c>
      <c r="F25" s="171">
        <v>6591</v>
      </c>
      <c r="G25" s="171">
        <v>5890</v>
      </c>
      <c r="H25" s="171">
        <v>5887</v>
      </c>
      <c r="I25" s="171">
        <v>5666</v>
      </c>
      <c r="J25" s="171">
        <v>6015</v>
      </c>
      <c r="K25" s="171">
        <v>6104</v>
      </c>
      <c r="L25" s="171">
        <v>7123</v>
      </c>
      <c r="M25" s="171">
        <v>6789</v>
      </c>
      <c r="N25" s="171">
        <v>6497</v>
      </c>
      <c r="O25" s="171">
        <v>5750</v>
      </c>
      <c r="P25" s="171">
        <v>5465</v>
      </c>
      <c r="Q25" s="171">
        <v>5859</v>
      </c>
      <c r="R25" s="171">
        <v>5934</v>
      </c>
      <c r="S25" s="171">
        <v>7298</v>
      </c>
      <c r="T25" s="171">
        <v>6759</v>
      </c>
      <c r="U25" s="171">
        <v>6462</v>
      </c>
      <c r="V25" s="171">
        <v>5706</v>
      </c>
      <c r="W25" s="171">
        <v>5423</v>
      </c>
      <c r="X25" s="171">
        <v>5853</v>
      </c>
      <c r="Y25" s="171">
        <v>6101</v>
      </c>
      <c r="Z25" s="171">
        <v>7301</v>
      </c>
      <c r="AA25" s="171">
        <v>6926</v>
      </c>
      <c r="AB25" s="171">
        <v>6117</v>
      </c>
      <c r="AC25" s="171">
        <v>5367</v>
      </c>
      <c r="AD25" s="171">
        <v>5144</v>
      </c>
      <c r="AE25" s="171">
        <v>5318</v>
      </c>
    </row>
    <row r="26" spans="1:31" x14ac:dyDescent="0.25">
      <c r="A26" s="171" t="s">
        <v>502</v>
      </c>
      <c r="B26" s="171">
        <v>5098</v>
      </c>
      <c r="C26" s="171">
        <v>6719</v>
      </c>
      <c r="D26" s="171">
        <v>5646</v>
      </c>
      <c r="E26" s="171">
        <v>5817</v>
      </c>
      <c r="F26" s="171">
        <v>5462</v>
      </c>
      <c r="G26" s="171">
        <v>6050</v>
      </c>
      <c r="H26" s="171">
        <v>5359</v>
      </c>
      <c r="I26" s="171">
        <v>5198</v>
      </c>
      <c r="J26" s="171">
        <v>6587</v>
      </c>
      <c r="K26" s="171">
        <v>5541</v>
      </c>
      <c r="L26" s="171">
        <v>4946</v>
      </c>
      <c r="M26" s="171">
        <v>5212</v>
      </c>
      <c r="N26" s="171">
        <v>5528</v>
      </c>
      <c r="O26" s="171">
        <v>5405</v>
      </c>
      <c r="P26" s="171">
        <v>5403</v>
      </c>
      <c r="Q26" s="171">
        <v>6428</v>
      </c>
      <c r="R26" s="171">
        <v>5631</v>
      </c>
      <c r="S26" s="171">
        <v>4620</v>
      </c>
      <c r="T26" s="171">
        <v>5034</v>
      </c>
      <c r="U26" s="171">
        <v>5528</v>
      </c>
      <c r="V26" s="171">
        <v>5459</v>
      </c>
      <c r="W26" s="171">
        <v>5373</v>
      </c>
      <c r="X26" s="171">
        <v>6428</v>
      </c>
      <c r="Y26" s="171">
        <v>5401</v>
      </c>
      <c r="Z26" s="171">
        <v>4620</v>
      </c>
      <c r="AA26" s="171">
        <v>5008</v>
      </c>
      <c r="AB26" s="171">
        <v>5670</v>
      </c>
      <c r="AC26" s="171">
        <v>5804</v>
      </c>
      <c r="AD26" s="171">
        <v>5718</v>
      </c>
      <c r="AE26" s="171">
        <v>6760</v>
      </c>
    </row>
    <row r="27" spans="1:31" x14ac:dyDescent="0.25">
      <c r="A27" s="171" t="s">
        <v>503</v>
      </c>
      <c r="B27" s="171">
        <v>6935</v>
      </c>
      <c r="C27" s="171">
        <v>7366</v>
      </c>
      <c r="D27" s="171">
        <v>7988</v>
      </c>
      <c r="E27" s="171">
        <v>6300</v>
      </c>
      <c r="F27" s="171">
        <v>6740</v>
      </c>
      <c r="G27" s="171">
        <v>6111</v>
      </c>
      <c r="H27" s="171">
        <v>6526</v>
      </c>
      <c r="I27" s="171">
        <v>6575</v>
      </c>
      <c r="J27" s="171">
        <v>6926</v>
      </c>
      <c r="K27" s="171">
        <v>6667</v>
      </c>
      <c r="L27" s="171">
        <v>5821</v>
      </c>
      <c r="M27" s="171">
        <v>6505</v>
      </c>
      <c r="N27" s="171">
        <v>5908</v>
      </c>
      <c r="O27" s="171">
        <v>6685</v>
      </c>
      <c r="P27" s="171">
        <v>6756</v>
      </c>
      <c r="Q27" s="171">
        <v>6770</v>
      </c>
      <c r="R27" s="171">
        <v>6613</v>
      </c>
      <c r="S27" s="171">
        <v>6352</v>
      </c>
      <c r="T27" s="171">
        <v>6133</v>
      </c>
      <c r="U27" s="171">
        <v>5861</v>
      </c>
      <c r="V27" s="171">
        <v>6499</v>
      </c>
      <c r="W27" s="171">
        <v>7003</v>
      </c>
      <c r="X27" s="171">
        <v>6939</v>
      </c>
      <c r="Y27" s="171">
        <v>6598</v>
      </c>
      <c r="Z27" s="171">
        <v>6156</v>
      </c>
      <c r="AA27" s="171">
        <v>6107</v>
      </c>
      <c r="AB27" s="171">
        <v>5887</v>
      </c>
      <c r="AC27" s="171">
        <v>6486</v>
      </c>
      <c r="AD27" s="171">
        <v>6582</v>
      </c>
      <c r="AE27" s="171">
        <v>6776</v>
      </c>
    </row>
    <row r="28" spans="1:31" x14ac:dyDescent="0.25">
      <c r="A28" s="171" t="s">
        <v>504</v>
      </c>
      <c r="B28" s="171">
        <v>3633</v>
      </c>
      <c r="C28" s="171">
        <v>6633</v>
      </c>
      <c r="D28" s="171">
        <v>7508</v>
      </c>
      <c r="E28" s="171">
        <v>5699</v>
      </c>
      <c r="F28" s="171">
        <v>5986</v>
      </c>
      <c r="G28" s="171">
        <v>7740</v>
      </c>
      <c r="H28" s="171">
        <v>7316</v>
      </c>
      <c r="I28" s="171">
        <v>6734</v>
      </c>
      <c r="J28" s="171">
        <v>7390</v>
      </c>
      <c r="K28" s="171">
        <v>7023</v>
      </c>
      <c r="L28" s="171">
        <v>6724</v>
      </c>
      <c r="M28" s="171">
        <v>6258</v>
      </c>
      <c r="N28" s="171">
        <v>7866</v>
      </c>
      <c r="O28" s="171">
        <v>6274</v>
      </c>
      <c r="P28" s="171">
        <v>6369</v>
      </c>
      <c r="Q28" s="171">
        <v>7925</v>
      </c>
      <c r="R28" s="171">
        <v>6779</v>
      </c>
      <c r="S28" s="171">
        <v>6348</v>
      </c>
      <c r="T28" s="171">
        <v>6144</v>
      </c>
      <c r="U28" s="171">
        <v>8047</v>
      </c>
      <c r="V28" s="171">
        <v>6881</v>
      </c>
      <c r="W28" s="171">
        <v>6560</v>
      </c>
      <c r="X28" s="171">
        <v>7920</v>
      </c>
      <c r="Y28" s="171">
        <v>6960</v>
      </c>
      <c r="Z28" s="171">
        <v>6580</v>
      </c>
      <c r="AA28" s="171">
        <v>6294</v>
      </c>
      <c r="AB28" s="171">
        <v>7810</v>
      </c>
      <c r="AC28" s="171">
        <v>7042</v>
      </c>
      <c r="AD28" s="171">
        <v>6894</v>
      </c>
      <c r="AE28" s="171">
        <v>7884</v>
      </c>
    </row>
    <row r="29" spans="1:31" ht="15.75" thickBot="1" x14ac:dyDescent="0.3">
      <c r="A29" s="171" t="s">
        <v>505</v>
      </c>
      <c r="B29" s="171">
        <v>2837</v>
      </c>
      <c r="C29" s="171">
        <v>6507</v>
      </c>
      <c r="D29" s="171">
        <v>5649</v>
      </c>
      <c r="E29" s="171">
        <v>4055</v>
      </c>
      <c r="F29" s="171">
        <v>4109</v>
      </c>
      <c r="G29" s="171">
        <v>8050</v>
      </c>
      <c r="H29" s="171">
        <v>7465</v>
      </c>
      <c r="I29" s="171">
        <v>3603</v>
      </c>
      <c r="J29" s="171">
        <v>7399</v>
      </c>
      <c r="K29" s="171">
        <v>7159</v>
      </c>
      <c r="L29" s="171">
        <v>3952</v>
      </c>
      <c r="M29" s="171">
        <v>4077</v>
      </c>
      <c r="N29" s="171">
        <v>7738</v>
      </c>
      <c r="O29" s="171">
        <v>7914</v>
      </c>
      <c r="P29" s="171">
        <v>3862</v>
      </c>
      <c r="Q29" s="171">
        <v>7282</v>
      </c>
      <c r="R29" s="171">
        <v>7486</v>
      </c>
      <c r="S29" s="171">
        <v>4221</v>
      </c>
      <c r="T29" s="171">
        <v>4085</v>
      </c>
      <c r="U29" s="171">
        <v>7711</v>
      </c>
      <c r="V29" s="171">
        <v>7927</v>
      </c>
      <c r="W29" s="171">
        <v>3862</v>
      </c>
      <c r="X29" s="171">
        <v>7282</v>
      </c>
      <c r="Y29" s="171">
        <v>7476</v>
      </c>
      <c r="Z29" s="171">
        <v>4165</v>
      </c>
      <c r="AA29" s="171">
        <v>4091</v>
      </c>
      <c r="AB29" s="171">
        <v>7711</v>
      </c>
      <c r="AC29" s="171">
        <v>7745</v>
      </c>
      <c r="AD29" s="171">
        <v>4028</v>
      </c>
      <c r="AE29" s="171">
        <v>7049</v>
      </c>
    </row>
    <row r="30" spans="1:31" ht="15.75" thickBot="1" x14ac:dyDescent="0.3">
      <c r="A30" s="98" t="s">
        <v>465</v>
      </c>
      <c r="B30" s="95">
        <f>SUM(B6:B29)</f>
        <v>79398</v>
      </c>
      <c r="C30" s="96">
        <f>SUM(C6:C29)</f>
        <v>104191</v>
      </c>
      <c r="D30" s="96">
        <f t="shared" ref="D30:AE30" si="0">SUM(D6:D29)</f>
        <v>105571</v>
      </c>
      <c r="E30" s="96">
        <f t="shared" si="0"/>
        <v>92446</v>
      </c>
      <c r="F30" s="96">
        <f t="shared" si="0"/>
        <v>91372</v>
      </c>
      <c r="G30" s="96">
        <f t="shared" si="0"/>
        <v>106342</v>
      </c>
      <c r="H30" s="96">
        <f t="shared" si="0"/>
        <v>105527</v>
      </c>
      <c r="I30" s="96">
        <f t="shared" si="0"/>
        <v>81993</v>
      </c>
      <c r="J30" s="96">
        <f t="shared" si="0"/>
        <v>105257</v>
      </c>
      <c r="K30" s="96">
        <f t="shared" si="0"/>
        <v>104218</v>
      </c>
      <c r="L30" s="96">
        <f t="shared" si="0"/>
        <v>93207</v>
      </c>
      <c r="M30" s="96">
        <f t="shared" si="0"/>
        <v>92860</v>
      </c>
      <c r="N30" s="96">
        <f t="shared" si="0"/>
        <v>105466</v>
      </c>
      <c r="O30" s="96">
        <f t="shared" si="0"/>
        <v>104322</v>
      </c>
      <c r="P30" s="96">
        <f t="shared" si="0"/>
        <v>81797</v>
      </c>
      <c r="Q30" s="96">
        <f t="shared" si="0"/>
        <v>104965</v>
      </c>
      <c r="R30" s="96">
        <f t="shared" si="0"/>
        <v>103065</v>
      </c>
      <c r="S30" s="96">
        <f t="shared" si="0"/>
        <v>92626</v>
      </c>
      <c r="T30" s="96">
        <f t="shared" si="0"/>
        <v>91857</v>
      </c>
      <c r="U30" s="96">
        <f t="shared" si="0"/>
        <v>105875</v>
      </c>
      <c r="V30" s="96">
        <f t="shared" si="0"/>
        <v>104419</v>
      </c>
      <c r="W30" s="96">
        <f t="shared" si="0"/>
        <v>81745</v>
      </c>
      <c r="X30" s="96">
        <f t="shared" si="0"/>
        <v>104788</v>
      </c>
      <c r="Y30" s="96">
        <f t="shared" si="0"/>
        <v>103426</v>
      </c>
      <c r="Z30" s="96">
        <f t="shared" si="0"/>
        <v>92461</v>
      </c>
      <c r="AA30" s="96">
        <f t="shared" si="0"/>
        <v>91917</v>
      </c>
      <c r="AB30" s="96">
        <f t="shared" si="0"/>
        <v>104802</v>
      </c>
      <c r="AC30" s="96">
        <f t="shared" si="0"/>
        <v>104048</v>
      </c>
      <c r="AD30" s="96">
        <f t="shared" si="0"/>
        <v>82127</v>
      </c>
      <c r="AE30" s="97">
        <f t="shared" si="0"/>
        <v>103750</v>
      </c>
    </row>
    <row r="32" spans="1:31" x14ac:dyDescent="0.25">
      <c r="A32" s="69" t="s">
        <v>523</v>
      </c>
      <c r="B32" s="69" t="s">
        <v>554</v>
      </c>
      <c r="C32" s="69" t="s">
        <v>555</v>
      </c>
      <c r="D32" s="69" t="s">
        <v>556</v>
      </c>
      <c r="E32" s="69" t="s">
        <v>557</v>
      </c>
      <c r="F32" s="69" t="s">
        <v>558</v>
      </c>
      <c r="G32" s="69" t="s">
        <v>559</v>
      </c>
      <c r="H32" s="69" t="s">
        <v>560</v>
      </c>
      <c r="I32" s="69" t="s">
        <v>561</v>
      </c>
      <c r="J32" s="69" t="s">
        <v>562</v>
      </c>
      <c r="K32" s="69" t="s">
        <v>563</v>
      </c>
      <c r="L32" s="69" t="s">
        <v>564</v>
      </c>
      <c r="M32" s="69" t="s">
        <v>565</v>
      </c>
      <c r="N32" s="69" t="s">
        <v>566</v>
      </c>
      <c r="O32" s="69" t="s">
        <v>567</v>
      </c>
      <c r="P32" s="69" t="s">
        <v>568</v>
      </c>
      <c r="Q32" s="69" t="s">
        <v>569</v>
      </c>
      <c r="R32" s="69" t="s">
        <v>570</v>
      </c>
      <c r="S32" s="69" t="s">
        <v>571</v>
      </c>
      <c r="T32" s="69" t="s">
        <v>572</v>
      </c>
      <c r="U32" s="69" t="s">
        <v>573</v>
      </c>
      <c r="V32" s="69" t="s">
        <v>574</v>
      </c>
      <c r="W32" s="69" t="s">
        <v>575</v>
      </c>
      <c r="X32" s="69" t="s">
        <v>576</v>
      </c>
      <c r="Y32" s="69" t="s">
        <v>577</v>
      </c>
      <c r="Z32" s="69" t="s">
        <v>578</v>
      </c>
      <c r="AA32" s="69" t="s">
        <v>579</v>
      </c>
      <c r="AB32" s="69" t="s">
        <v>580</v>
      </c>
      <c r="AC32" s="69" t="s">
        <v>581</v>
      </c>
      <c r="AD32" s="69" t="s">
        <v>582</v>
      </c>
      <c r="AE32" s="69" t="s">
        <v>583</v>
      </c>
    </row>
    <row r="33" spans="1:31" x14ac:dyDescent="0.25">
      <c r="A33" s="62" t="s">
        <v>527</v>
      </c>
      <c r="B33" s="171" t="s">
        <v>528</v>
      </c>
      <c r="C33" s="171" t="s">
        <v>528</v>
      </c>
      <c r="D33" s="171" t="s">
        <v>528</v>
      </c>
      <c r="E33" s="171" t="s">
        <v>528</v>
      </c>
      <c r="F33" s="171" t="s">
        <v>528</v>
      </c>
      <c r="G33" s="171" t="s">
        <v>528</v>
      </c>
      <c r="H33" s="171" t="s">
        <v>528</v>
      </c>
      <c r="I33" s="171" t="s">
        <v>528</v>
      </c>
      <c r="J33" s="171" t="s">
        <v>528</v>
      </c>
      <c r="K33" s="171" t="s">
        <v>528</v>
      </c>
      <c r="L33" s="171" t="s">
        <v>528</v>
      </c>
      <c r="M33" s="171" t="s">
        <v>528</v>
      </c>
      <c r="N33" s="171" t="s">
        <v>528</v>
      </c>
      <c r="O33" s="171" t="s">
        <v>528</v>
      </c>
      <c r="P33" s="171" t="s">
        <v>528</v>
      </c>
      <c r="Q33" s="171" t="s">
        <v>528</v>
      </c>
      <c r="R33" s="171" t="s">
        <v>528</v>
      </c>
      <c r="S33" s="171" t="s">
        <v>528</v>
      </c>
      <c r="T33" s="171" t="s">
        <v>528</v>
      </c>
      <c r="U33" s="171" t="s">
        <v>528</v>
      </c>
      <c r="V33" s="171" t="s">
        <v>528</v>
      </c>
      <c r="W33" s="171" t="s">
        <v>528</v>
      </c>
      <c r="X33" s="171" t="s">
        <v>528</v>
      </c>
      <c r="Y33" s="171" t="s">
        <v>528</v>
      </c>
      <c r="Z33" s="171" t="s">
        <v>528</v>
      </c>
      <c r="AA33" s="171" t="s">
        <v>528</v>
      </c>
      <c r="AB33" s="171" t="s">
        <v>528</v>
      </c>
      <c r="AC33" s="171" t="s">
        <v>528</v>
      </c>
      <c r="AD33" s="171" t="s">
        <v>528</v>
      </c>
      <c r="AE33" s="171" t="s">
        <v>528</v>
      </c>
    </row>
    <row r="34" spans="1:31" x14ac:dyDescent="0.25">
      <c r="A34" s="62" t="s">
        <v>482</v>
      </c>
      <c r="B34" s="93">
        <v>0</v>
      </c>
      <c r="C34" s="93">
        <v>376</v>
      </c>
      <c r="D34" s="93">
        <v>1599</v>
      </c>
      <c r="E34" s="93">
        <v>931</v>
      </c>
      <c r="F34" s="93">
        <v>555</v>
      </c>
      <c r="G34" s="93">
        <v>1101</v>
      </c>
      <c r="H34" s="93">
        <v>1474</v>
      </c>
      <c r="I34" s="93">
        <v>1784</v>
      </c>
      <c r="J34" s="93">
        <v>182</v>
      </c>
      <c r="K34" s="93">
        <v>1669</v>
      </c>
      <c r="L34" s="93">
        <v>1602</v>
      </c>
      <c r="M34" s="93">
        <v>728</v>
      </c>
      <c r="N34" s="93">
        <v>910</v>
      </c>
      <c r="O34" s="93">
        <v>1420</v>
      </c>
      <c r="P34" s="93">
        <v>1784</v>
      </c>
      <c r="Q34" s="93">
        <v>182</v>
      </c>
      <c r="R34" s="93">
        <v>1669</v>
      </c>
      <c r="S34" s="93">
        <v>1602</v>
      </c>
      <c r="T34" s="93">
        <v>728</v>
      </c>
      <c r="U34" s="93">
        <v>910</v>
      </c>
      <c r="V34" s="93">
        <v>1420</v>
      </c>
      <c r="W34" s="93">
        <v>1784</v>
      </c>
      <c r="X34" s="93">
        <v>182</v>
      </c>
      <c r="Y34" s="93">
        <v>1669</v>
      </c>
      <c r="Z34" s="93">
        <v>1602</v>
      </c>
      <c r="AA34" s="93">
        <v>728</v>
      </c>
      <c r="AB34" s="93">
        <v>910</v>
      </c>
      <c r="AC34" s="93">
        <v>1420</v>
      </c>
      <c r="AD34" s="93">
        <v>1784</v>
      </c>
      <c r="AE34" s="93">
        <v>182</v>
      </c>
    </row>
    <row r="35" spans="1:31" x14ac:dyDescent="0.25">
      <c r="A35" s="62" t="s">
        <v>483</v>
      </c>
      <c r="B35" s="93">
        <v>0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0</v>
      </c>
      <c r="J35" s="93">
        <v>175</v>
      </c>
      <c r="K35" s="93">
        <v>0</v>
      </c>
      <c r="L35" s="93">
        <v>0</v>
      </c>
      <c r="M35" s="93">
        <v>182</v>
      </c>
      <c r="N35" s="93">
        <v>0</v>
      </c>
      <c r="O35" s="93">
        <v>0</v>
      </c>
      <c r="P35" s="93">
        <v>0</v>
      </c>
      <c r="Q35" s="93">
        <v>175</v>
      </c>
      <c r="R35" s="93">
        <v>0</v>
      </c>
      <c r="S35" s="93">
        <v>0</v>
      </c>
      <c r="T35" s="93">
        <v>182</v>
      </c>
      <c r="U35" s="93">
        <v>0</v>
      </c>
      <c r="V35" s="93">
        <v>0</v>
      </c>
      <c r="W35" s="93">
        <v>0</v>
      </c>
      <c r="X35" s="93">
        <v>175</v>
      </c>
      <c r="Y35" s="93">
        <v>0</v>
      </c>
      <c r="Z35" s="93">
        <v>0</v>
      </c>
      <c r="AA35" s="93">
        <v>182</v>
      </c>
      <c r="AB35" s="93">
        <v>0</v>
      </c>
      <c r="AC35" s="93">
        <v>0</v>
      </c>
      <c r="AD35" s="93">
        <v>0</v>
      </c>
      <c r="AE35" s="93">
        <v>175</v>
      </c>
    </row>
    <row r="36" spans="1:31" x14ac:dyDescent="0.25">
      <c r="A36" s="62" t="s">
        <v>484</v>
      </c>
      <c r="B36" s="93">
        <v>0</v>
      </c>
      <c r="C36" s="93">
        <v>0</v>
      </c>
      <c r="D36" s="93">
        <v>0</v>
      </c>
      <c r="E36" s="93">
        <v>0</v>
      </c>
      <c r="F36" s="93">
        <v>0</v>
      </c>
      <c r="G36" s="93">
        <v>0</v>
      </c>
      <c r="H36" s="93">
        <v>0</v>
      </c>
      <c r="I36" s="93">
        <v>0</v>
      </c>
      <c r="J36" s="93">
        <v>0</v>
      </c>
      <c r="K36" s="93">
        <v>0</v>
      </c>
      <c r="L36" s="93">
        <v>0</v>
      </c>
      <c r="M36" s="93">
        <v>0</v>
      </c>
      <c r="N36" s="93">
        <v>0</v>
      </c>
      <c r="O36" s="93">
        <v>0</v>
      </c>
      <c r="P36" s="93">
        <v>0</v>
      </c>
      <c r="Q36" s="93">
        <v>0</v>
      </c>
      <c r="R36" s="93">
        <v>0</v>
      </c>
      <c r="S36" s="93">
        <v>0</v>
      </c>
      <c r="T36" s="93">
        <v>0</v>
      </c>
      <c r="U36" s="93">
        <v>0</v>
      </c>
      <c r="V36" s="93">
        <v>0</v>
      </c>
      <c r="W36" s="93">
        <v>0</v>
      </c>
      <c r="X36" s="93">
        <v>0</v>
      </c>
      <c r="Y36" s="93">
        <v>0</v>
      </c>
      <c r="Z36" s="93">
        <v>0</v>
      </c>
      <c r="AA36" s="93">
        <v>0</v>
      </c>
      <c r="AB36" s="93">
        <v>0</v>
      </c>
      <c r="AC36" s="93">
        <v>0</v>
      </c>
      <c r="AD36" s="93">
        <v>0</v>
      </c>
      <c r="AE36" s="93">
        <v>0</v>
      </c>
    </row>
    <row r="37" spans="1:31" x14ac:dyDescent="0.25">
      <c r="A37" s="62" t="s">
        <v>485</v>
      </c>
      <c r="B37" s="93">
        <v>0</v>
      </c>
      <c r="C37" s="93">
        <v>0</v>
      </c>
      <c r="D37" s="93">
        <v>0</v>
      </c>
      <c r="E37" s="93">
        <v>0</v>
      </c>
      <c r="F37" s="93">
        <v>0</v>
      </c>
      <c r="G37" s="93">
        <v>0</v>
      </c>
      <c r="H37" s="93">
        <v>0</v>
      </c>
      <c r="I37" s="93">
        <v>0</v>
      </c>
      <c r="J37" s="93">
        <v>0</v>
      </c>
      <c r="K37" s="93">
        <v>0</v>
      </c>
      <c r="L37" s="93">
        <v>0</v>
      </c>
      <c r="M37" s="93">
        <v>0</v>
      </c>
      <c r="N37" s="93">
        <v>0</v>
      </c>
      <c r="O37" s="93">
        <v>0</v>
      </c>
      <c r="P37" s="93">
        <v>0</v>
      </c>
      <c r="Q37" s="93">
        <v>0</v>
      </c>
      <c r="R37" s="93">
        <v>0</v>
      </c>
      <c r="S37" s="93">
        <v>0</v>
      </c>
      <c r="T37" s="93">
        <v>0</v>
      </c>
      <c r="U37" s="93">
        <v>0</v>
      </c>
      <c r="V37" s="93">
        <v>0</v>
      </c>
      <c r="W37" s="93">
        <v>0</v>
      </c>
      <c r="X37" s="93">
        <v>0</v>
      </c>
      <c r="Y37" s="93">
        <v>0</v>
      </c>
      <c r="Z37" s="93">
        <v>0</v>
      </c>
      <c r="AA37" s="93">
        <v>0</v>
      </c>
      <c r="AB37" s="93">
        <v>0</v>
      </c>
      <c r="AC37" s="93">
        <v>0</v>
      </c>
      <c r="AD37" s="93">
        <v>0</v>
      </c>
      <c r="AE37" s="93">
        <v>0</v>
      </c>
    </row>
    <row r="38" spans="1:31" x14ac:dyDescent="0.25">
      <c r="A38" s="62" t="s">
        <v>486</v>
      </c>
      <c r="B38" s="93">
        <v>0</v>
      </c>
      <c r="C38" s="93">
        <v>0</v>
      </c>
      <c r="D38" s="93">
        <v>0</v>
      </c>
      <c r="E38" s="93">
        <v>0</v>
      </c>
      <c r="F38" s="93">
        <v>0</v>
      </c>
      <c r="G38" s="93">
        <v>0</v>
      </c>
      <c r="H38" s="93">
        <v>0</v>
      </c>
      <c r="I38" s="93">
        <v>0</v>
      </c>
      <c r="J38" s="93">
        <v>0</v>
      </c>
      <c r="K38" s="93">
        <v>0</v>
      </c>
      <c r="L38" s="93">
        <v>0</v>
      </c>
      <c r="M38" s="93">
        <v>0</v>
      </c>
      <c r="N38" s="93">
        <v>0</v>
      </c>
      <c r="O38" s="93">
        <v>0</v>
      </c>
      <c r="P38" s="93">
        <v>0</v>
      </c>
      <c r="Q38" s="93">
        <v>0</v>
      </c>
      <c r="R38" s="93">
        <v>0</v>
      </c>
      <c r="S38" s="93">
        <v>0</v>
      </c>
      <c r="T38" s="93">
        <v>0</v>
      </c>
      <c r="U38" s="93">
        <v>0</v>
      </c>
      <c r="V38" s="93">
        <v>0</v>
      </c>
      <c r="W38" s="93">
        <v>0</v>
      </c>
      <c r="X38" s="93">
        <v>0</v>
      </c>
      <c r="Y38" s="93">
        <v>0</v>
      </c>
      <c r="Z38" s="93">
        <v>0</v>
      </c>
      <c r="AA38" s="93">
        <v>0</v>
      </c>
      <c r="AB38" s="93">
        <v>0</v>
      </c>
      <c r="AC38" s="93">
        <v>0</v>
      </c>
      <c r="AD38" s="93">
        <v>0</v>
      </c>
      <c r="AE38" s="93">
        <v>0</v>
      </c>
    </row>
    <row r="39" spans="1:31" x14ac:dyDescent="0.25">
      <c r="A39" s="62" t="s">
        <v>487</v>
      </c>
      <c r="B39" s="93">
        <v>0</v>
      </c>
      <c r="C39" s="93">
        <v>0</v>
      </c>
      <c r="D39" s="93">
        <v>0</v>
      </c>
      <c r="E39" s="93">
        <v>0</v>
      </c>
      <c r="F39" s="93">
        <v>0</v>
      </c>
      <c r="G39" s="93">
        <v>0</v>
      </c>
      <c r="H39" s="93">
        <v>0</v>
      </c>
      <c r="I39" s="93">
        <v>0</v>
      </c>
      <c r="J39" s="93">
        <v>0</v>
      </c>
      <c r="K39" s="93">
        <v>0</v>
      </c>
      <c r="L39" s="93">
        <v>0</v>
      </c>
      <c r="M39" s="93">
        <v>0</v>
      </c>
      <c r="N39" s="93">
        <v>0</v>
      </c>
      <c r="O39" s="93">
        <v>0</v>
      </c>
      <c r="P39" s="93">
        <v>0</v>
      </c>
      <c r="Q39" s="93">
        <v>0</v>
      </c>
      <c r="R39" s="93">
        <v>0</v>
      </c>
      <c r="S39" s="93">
        <v>0</v>
      </c>
      <c r="T39" s="93">
        <v>0</v>
      </c>
      <c r="U39" s="93">
        <v>0</v>
      </c>
      <c r="V39" s="93">
        <v>0</v>
      </c>
      <c r="W39" s="93">
        <v>0</v>
      </c>
      <c r="X39" s="93">
        <v>0</v>
      </c>
      <c r="Y39" s="93">
        <v>0</v>
      </c>
      <c r="Z39" s="93">
        <v>0</v>
      </c>
      <c r="AA39" s="93">
        <v>0</v>
      </c>
      <c r="AB39" s="93">
        <v>0</v>
      </c>
      <c r="AC39" s="93">
        <v>0</v>
      </c>
      <c r="AD39" s="93">
        <v>0</v>
      </c>
      <c r="AE39" s="93">
        <v>0</v>
      </c>
    </row>
    <row r="40" spans="1:31" x14ac:dyDescent="0.25">
      <c r="A40" s="62" t="s">
        <v>488</v>
      </c>
      <c r="B40" s="93">
        <v>364</v>
      </c>
      <c r="C40" s="93">
        <v>1629</v>
      </c>
      <c r="D40" s="93">
        <v>1136</v>
      </c>
      <c r="E40" s="93">
        <v>636</v>
      </c>
      <c r="F40" s="93">
        <v>1000</v>
      </c>
      <c r="G40" s="93">
        <v>2672</v>
      </c>
      <c r="H40" s="93">
        <v>2304</v>
      </c>
      <c r="I40" s="93">
        <v>2179</v>
      </c>
      <c r="J40" s="93">
        <v>3340</v>
      </c>
      <c r="K40" s="93">
        <v>2304</v>
      </c>
      <c r="L40" s="93">
        <v>1417</v>
      </c>
      <c r="M40" s="93">
        <v>1000</v>
      </c>
      <c r="N40" s="93">
        <v>2672</v>
      </c>
      <c r="O40" s="93">
        <v>2304</v>
      </c>
      <c r="P40" s="93">
        <v>2179</v>
      </c>
      <c r="Q40" s="93">
        <v>3340</v>
      </c>
      <c r="R40" s="93">
        <v>2304</v>
      </c>
      <c r="S40" s="93">
        <v>1417</v>
      </c>
      <c r="T40" s="93">
        <v>1000</v>
      </c>
      <c r="U40" s="93">
        <v>2672</v>
      </c>
      <c r="V40" s="93">
        <v>2304</v>
      </c>
      <c r="W40" s="93">
        <v>2179</v>
      </c>
      <c r="X40" s="93">
        <v>3340</v>
      </c>
      <c r="Y40" s="93">
        <v>2304</v>
      </c>
      <c r="Z40" s="93">
        <v>1417</v>
      </c>
      <c r="AA40" s="93">
        <v>1000</v>
      </c>
      <c r="AB40" s="93">
        <v>2672</v>
      </c>
      <c r="AC40" s="93">
        <v>2304</v>
      </c>
      <c r="AD40" s="93">
        <v>2179</v>
      </c>
      <c r="AE40" s="93">
        <v>3340</v>
      </c>
    </row>
    <row r="41" spans="1:31" x14ac:dyDescent="0.25">
      <c r="A41" s="62" t="s">
        <v>489</v>
      </c>
      <c r="B41" s="93">
        <v>3232</v>
      </c>
      <c r="C41" s="93">
        <v>4693</v>
      </c>
      <c r="D41" s="93">
        <v>4168</v>
      </c>
      <c r="E41" s="93">
        <v>3917</v>
      </c>
      <c r="F41" s="93">
        <v>3311</v>
      </c>
      <c r="G41" s="93">
        <v>4658</v>
      </c>
      <c r="H41" s="93">
        <v>4654</v>
      </c>
      <c r="I41" s="93">
        <v>2746</v>
      </c>
      <c r="J41" s="93">
        <v>3354</v>
      </c>
      <c r="K41" s="93">
        <v>4836</v>
      </c>
      <c r="L41" s="93">
        <v>3311</v>
      </c>
      <c r="M41" s="93">
        <v>3311</v>
      </c>
      <c r="N41" s="93">
        <v>4658</v>
      </c>
      <c r="O41" s="93">
        <v>4654</v>
      </c>
      <c r="P41" s="93">
        <v>2746</v>
      </c>
      <c r="Q41" s="93">
        <v>3354</v>
      </c>
      <c r="R41" s="93">
        <v>4836</v>
      </c>
      <c r="S41" s="93">
        <v>3311</v>
      </c>
      <c r="T41" s="93">
        <v>3311</v>
      </c>
      <c r="U41" s="93">
        <v>4658</v>
      </c>
      <c r="V41" s="93">
        <v>4654</v>
      </c>
      <c r="W41" s="93">
        <v>2746</v>
      </c>
      <c r="X41" s="93">
        <v>3354</v>
      </c>
      <c r="Y41" s="93">
        <v>4836</v>
      </c>
      <c r="Z41" s="93">
        <v>3311</v>
      </c>
      <c r="AA41" s="93">
        <v>3311</v>
      </c>
      <c r="AB41" s="93">
        <v>4658</v>
      </c>
      <c r="AC41" s="93">
        <v>4654</v>
      </c>
      <c r="AD41" s="93">
        <v>2746</v>
      </c>
      <c r="AE41" s="93">
        <v>3354</v>
      </c>
    </row>
    <row r="42" spans="1:31" x14ac:dyDescent="0.25">
      <c r="A42" s="62" t="s">
        <v>490</v>
      </c>
      <c r="B42" s="93">
        <v>3093</v>
      </c>
      <c r="C42" s="93">
        <v>4757</v>
      </c>
      <c r="D42" s="93">
        <v>5065</v>
      </c>
      <c r="E42" s="93">
        <v>5212</v>
      </c>
      <c r="F42" s="93">
        <v>5751</v>
      </c>
      <c r="G42" s="93">
        <v>4829</v>
      </c>
      <c r="H42" s="93">
        <v>5048</v>
      </c>
      <c r="I42" s="93">
        <v>5223</v>
      </c>
      <c r="J42" s="93">
        <v>5909</v>
      </c>
      <c r="K42" s="93">
        <v>4866</v>
      </c>
      <c r="L42" s="93">
        <v>5709</v>
      </c>
      <c r="M42" s="93">
        <v>6099</v>
      </c>
      <c r="N42" s="93">
        <v>5169</v>
      </c>
      <c r="O42" s="93">
        <v>5048</v>
      </c>
      <c r="P42" s="93">
        <v>5223</v>
      </c>
      <c r="Q42" s="93">
        <v>5909</v>
      </c>
      <c r="R42" s="93">
        <v>4866</v>
      </c>
      <c r="S42" s="93">
        <v>5709</v>
      </c>
      <c r="T42" s="93">
        <v>6099</v>
      </c>
      <c r="U42" s="93">
        <v>5169</v>
      </c>
      <c r="V42" s="93">
        <v>5048</v>
      </c>
      <c r="W42" s="93">
        <v>5223</v>
      </c>
      <c r="X42" s="93">
        <v>5909</v>
      </c>
      <c r="Y42" s="93">
        <v>4866</v>
      </c>
      <c r="Z42" s="93">
        <v>5709</v>
      </c>
      <c r="AA42" s="93">
        <v>6119</v>
      </c>
      <c r="AB42" s="93">
        <v>5169</v>
      </c>
      <c r="AC42" s="93">
        <v>5048</v>
      </c>
      <c r="AD42" s="93">
        <v>5223</v>
      </c>
      <c r="AE42" s="93">
        <v>5909</v>
      </c>
    </row>
    <row r="43" spans="1:31" x14ac:dyDescent="0.25">
      <c r="A43" s="62" t="s">
        <v>491</v>
      </c>
      <c r="B43" s="93">
        <v>4830</v>
      </c>
      <c r="C43" s="93">
        <v>4797</v>
      </c>
      <c r="D43" s="93">
        <v>4719</v>
      </c>
      <c r="E43" s="93">
        <v>4567</v>
      </c>
      <c r="F43" s="93">
        <v>4499</v>
      </c>
      <c r="G43" s="93">
        <v>4594</v>
      </c>
      <c r="H43" s="93">
        <v>4670</v>
      </c>
      <c r="I43" s="93">
        <v>3040</v>
      </c>
      <c r="J43" s="93">
        <v>3966</v>
      </c>
      <c r="K43" s="93">
        <v>4505</v>
      </c>
      <c r="L43" s="93">
        <v>4689</v>
      </c>
      <c r="M43" s="93">
        <v>4270</v>
      </c>
      <c r="N43" s="93">
        <v>4365</v>
      </c>
      <c r="O43" s="93">
        <v>4670</v>
      </c>
      <c r="P43" s="93">
        <v>3040</v>
      </c>
      <c r="Q43" s="93">
        <v>3966</v>
      </c>
      <c r="R43" s="93">
        <v>4505</v>
      </c>
      <c r="S43" s="93">
        <v>4689</v>
      </c>
      <c r="T43" s="93">
        <v>4270</v>
      </c>
      <c r="U43" s="93">
        <v>4360</v>
      </c>
      <c r="V43" s="93">
        <v>4665</v>
      </c>
      <c r="W43" s="93">
        <v>3035</v>
      </c>
      <c r="X43" s="93">
        <v>3961</v>
      </c>
      <c r="Y43" s="93">
        <v>4500</v>
      </c>
      <c r="Z43" s="93">
        <v>4684</v>
      </c>
      <c r="AA43" s="93">
        <v>4265</v>
      </c>
      <c r="AB43" s="93">
        <v>4360</v>
      </c>
      <c r="AC43" s="93">
        <v>4665</v>
      </c>
      <c r="AD43" s="93">
        <v>3035</v>
      </c>
      <c r="AE43" s="93">
        <v>3961</v>
      </c>
    </row>
    <row r="44" spans="1:31" x14ac:dyDescent="0.25">
      <c r="A44" s="62" t="s">
        <v>492</v>
      </c>
      <c r="B44" s="93">
        <v>3888</v>
      </c>
      <c r="C44" s="93">
        <v>3607</v>
      </c>
      <c r="D44" s="93">
        <v>3741</v>
      </c>
      <c r="E44" s="93">
        <v>3287</v>
      </c>
      <c r="F44" s="93">
        <v>3126</v>
      </c>
      <c r="G44" s="93">
        <v>3160</v>
      </c>
      <c r="H44" s="93">
        <v>3026</v>
      </c>
      <c r="I44" s="93">
        <v>1967</v>
      </c>
      <c r="J44" s="93">
        <v>3429</v>
      </c>
      <c r="K44" s="93">
        <v>3026</v>
      </c>
      <c r="L44" s="93">
        <v>2943</v>
      </c>
      <c r="M44" s="93">
        <v>3134</v>
      </c>
      <c r="N44" s="93">
        <v>3000</v>
      </c>
      <c r="O44" s="93">
        <v>3026</v>
      </c>
      <c r="P44" s="93">
        <v>1967</v>
      </c>
      <c r="Q44" s="93">
        <v>3429</v>
      </c>
      <c r="R44" s="93">
        <v>3026</v>
      </c>
      <c r="S44" s="93">
        <v>2943</v>
      </c>
      <c r="T44" s="93">
        <v>3134</v>
      </c>
      <c r="U44" s="93">
        <v>3000</v>
      </c>
      <c r="V44" s="93">
        <v>3026</v>
      </c>
      <c r="W44" s="93">
        <v>1967</v>
      </c>
      <c r="X44" s="93">
        <v>3429</v>
      </c>
      <c r="Y44" s="93">
        <v>3026</v>
      </c>
      <c r="Z44" s="93">
        <v>2943</v>
      </c>
      <c r="AA44" s="93">
        <v>3134</v>
      </c>
      <c r="AB44" s="93">
        <v>3000</v>
      </c>
      <c r="AC44" s="93">
        <v>3026</v>
      </c>
      <c r="AD44" s="93">
        <v>1967</v>
      </c>
      <c r="AE44" s="93">
        <v>3429</v>
      </c>
    </row>
    <row r="45" spans="1:31" x14ac:dyDescent="0.25">
      <c r="A45" s="62" t="s">
        <v>493</v>
      </c>
      <c r="B45" s="93">
        <v>2361</v>
      </c>
      <c r="C45" s="93">
        <v>3807</v>
      </c>
      <c r="D45" s="93">
        <v>3793</v>
      </c>
      <c r="E45" s="93">
        <v>2240</v>
      </c>
      <c r="F45" s="93">
        <v>2812</v>
      </c>
      <c r="G45" s="93">
        <v>4320</v>
      </c>
      <c r="H45" s="93">
        <v>4608</v>
      </c>
      <c r="I45" s="93">
        <v>3263</v>
      </c>
      <c r="J45" s="93">
        <v>3344</v>
      </c>
      <c r="K45" s="93">
        <v>4799</v>
      </c>
      <c r="L45" s="93">
        <v>3486</v>
      </c>
      <c r="M45" s="93">
        <v>2940</v>
      </c>
      <c r="N45" s="93">
        <v>4426</v>
      </c>
      <c r="O45" s="93">
        <v>4608</v>
      </c>
      <c r="P45" s="93">
        <v>3263</v>
      </c>
      <c r="Q45" s="93">
        <v>3344</v>
      </c>
      <c r="R45" s="93">
        <v>4799</v>
      </c>
      <c r="S45" s="93">
        <v>3486</v>
      </c>
      <c r="T45" s="93">
        <v>2940</v>
      </c>
      <c r="U45" s="93">
        <v>4426</v>
      </c>
      <c r="V45" s="93">
        <v>4608</v>
      </c>
      <c r="W45" s="93">
        <v>3107</v>
      </c>
      <c r="X45" s="93">
        <v>3344</v>
      </c>
      <c r="Y45" s="93">
        <v>4799</v>
      </c>
      <c r="Z45" s="93">
        <v>3486</v>
      </c>
      <c r="AA45" s="93">
        <v>2940</v>
      </c>
      <c r="AB45" s="93">
        <v>4426</v>
      </c>
      <c r="AC45" s="93">
        <v>4608</v>
      </c>
      <c r="AD45" s="93">
        <v>3107</v>
      </c>
      <c r="AE45" s="93">
        <v>3344</v>
      </c>
    </row>
    <row r="46" spans="1:31" x14ac:dyDescent="0.25">
      <c r="A46" s="62" t="s">
        <v>494</v>
      </c>
      <c r="B46" s="93">
        <v>3800</v>
      </c>
      <c r="C46" s="93">
        <v>4071</v>
      </c>
      <c r="D46" s="93">
        <v>5753</v>
      </c>
      <c r="E46" s="93">
        <v>4910</v>
      </c>
      <c r="F46" s="93">
        <v>4028</v>
      </c>
      <c r="G46" s="93">
        <v>5713</v>
      </c>
      <c r="H46" s="93">
        <v>4729</v>
      </c>
      <c r="I46" s="93">
        <v>2422</v>
      </c>
      <c r="J46" s="93">
        <v>4768</v>
      </c>
      <c r="K46" s="93">
        <v>5405</v>
      </c>
      <c r="L46" s="93">
        <v>4062</v>
      </c>
      <c r="M46" s="93">
        <v>3952</v>
      </c>
      <c r="N46" s="93">
        <v>5130</v>
      </c>
      <c r="O46" s="93">
        <v>4729</v>
      </c>
      <c r="P46" s="93">
        <v>2422</v>
      </c>
      <c r="Q46" s="93">
        <v>4786</v>
      </c>
      <c r="R46" s="93">
        <v>5405</v>
      </c>
      <c r="S46" s="93">
        <v>4062</v>
      </c>
      <c r="T46" s="93">
        <v>3970</v>
      </c>
      <c r="U46" s="93">
        <v>5119</v>
      </c>
      <c r="V46" s="93">
        <v>4729</v>
      </c>
      <c r="W46" s="93">
        <v>2422</v>
      </c>
      <c r="X46" s="93">
        <v>4786</v>
      </c>
      <c r="Y46" s="93">
        <v>5405</v>
      </c>
      <c r="Z46" s="93">
        <v>4062</v>
      </c>
      <c r="AA46" s="93">
        <v>3970</v>
      </c>
      <c r="AB46" s="93">
        <v>5119</v>
      </c>
      <c r="AC46" s="93">
        <v>4729</v>
      </c>
      <c r="AD46" s="93">
        <v>2422</v>
      </c>
      <c r="AE46" s="93">
        <v>4786</v>
      </c>
    </row>
    <row r="47" spans="1:31" x14ac:dyDescent="0.25">
      <c r="A47" s="62" t="s">
        <v>495</v>
      </c>
      <c r="B47" s="93">
        <v>2633</v>
      </c>
      <c r="C47" s="93">
        <v>4031</v>
      </c>
      <c r="D47" s="93">
        <v>3228</v>
      </c>
      <c r="E47" s="93">
        <v>3471</v>
      </c>
      <c r="F47" s="93">
        <v>3475</v>
      </c>
      <c r="G47" s="93">
        <v>2685</v>
      </c>
      <c r="H47" s="93">
        <v>3564</v>
      </c>
      <c r="I47" s="93">
        <v>2476</v>
      </c>
      <c r="J47" s="93">
        <v>3587</v>
      </c>
      <c r="K47" s="93">
        <v>3044</v>
      </c>
      <c r="L47" s="93">
        <v>3310</v>
      </c>
      <c r="M47" s="93">
        <v>3674</v>
      </c>
      <c r="N47" s="93">
        <v>3044</v>
      </c>
      <c r="O47" s="93">
        <v>3564</v>
      </c>
      <c r="P47" s="93">
        <v>2476</v>
      </c>
      <c r="Q47" s="93">
        <v>3557</v>
      </c>
      <c r="R47" s="93">
        <v>3044</v>
      </c>
      <c r="S47" s="93">
        <v>3310</v>
      </c>
      <c r="T47" s="93">
        <v>3518</v>
      </c>
      <c r="U47" s="93">
        <v>3200</v>
      </c>
      <c r="V47" s="93">
        <v>3564</v>
      </c>
      <c r="W47" s="93">
        <v>2476</v>
      </c>
      <c r="X47" s="93">
        <v>3557</v>
      </c>
      <c r="Y47" s="93">
        <v>3044</v>
      </c>
      <c r="Z47" s="93">
        <v>3310</v>
      </c>
      <c r="AA47" s="93">
        <v>3518</v>
      </c>
      <c r="AB47" s="93">
        <v>3200</v>
      </c>
      <c r="AC47" s="93">
        <v>3564</v>
      </c>
      <c r="AD47" s="93">
        <v>2476</v>
      </c>
      <c r="AE47" s="93">
        <v>3557</v>
      </c>
    </row>
    <row r="48" spans="1:31" x14ac:dyDescent="0.25">
      <c r="A48" s="62" t="s">
        <v>496</v>
      </c>
      <c r="B48" s="93">
        <v>2887</v>
      </c>
      <c r="C48" s="93">
        <v>4493</v>
      </c>
      <c r="D48" s="93">
        <v>4851</v>
      </c>
      <c r="E48" s="93">
        <v>2934</v>
      </c>
      <c r="F48" s="93">
        <v>3350</v>
      </c>
      <c r="G48" s="93">
        <v>4329</v>
      </c>
      <c r="H48" s="93">
        <v>4147</v>
      </c>
      <c r="I48" s="93">
        <v>2162</v>
      </c>
      <c r="J48" s="93">
        <v>3994</v>
      </c>
      <c r="K48" s="93">
        <v>4180</v>
      </c>
      <c r="L48" s="93">
        <v>2946</v>
      </c>
      <c r="M48" s="93">
        <v>3190</v>
      </c>
      <c r="N48" s="93">
        <v>4169</v>
      </c>
      <c r="O48" s="93">
        <v>4147</v>
      </c>
      <c r="P48" s="93">
        <v>2162</v>
      </c>
      <c r="Q48" s="93">
        <v>3994</v>
      </c>
      <c r="R48" s="93">
        <v>4180</v>
      </c>
      <c r="S48" s="93">
        <v>2752</v>
      </c>
      <c r="T48" s="93">
        <v>3346</v>
      </c>
      <c r="U48" s="93">
        <v>4169</v>
      </c>
      <c r="V48" s="93">
        <v>4147</v>
      </c>
      <c r="W48" s="93">
        <v>2162</v>
      </c>
      <c r="X48" s="93">
        <v>3994</v>
      </c>
      <c r="Y48" s="93">
        <v>4180</v>
      </c>
      <c r="Z48" s="93">
        <v>3102</v>
      </c>
      <c r="AA48" s="93">
        <v>3346</v>
      </c>
      <c r="AB48" s="93">
        <v>4169</v>
      </c>
      <c r="AC48" s="93">
        <v>4147</v>
      </c>
      <c r="AD48" s="93">
        <v>2162</v>
      </c>
      <c r="AE48" s="93">
        <v>3994</v>
      </c>
    </row>
    <row r="49" spans="1:31" x14ac:dyDescent="0.25">
      <c r="A49" s="62" t="s">
        <v>497</v>
      </c>
      <c r="B49" s="93">
        <v>3591</v>
      </c>
      <c r="C49" s="93">
        <v>4020</v>
      </c>
      <c r="D49" s="93">
        <v>4456</v>
      </c>
      <c r="E49" s="93">
        <v>3260</v>
      </c>
      <c r="F49" s="93">
        <v>3189</v>
      </c>
      <c r="G49" s="93">
        <v>4401</v>
      </c>
      <c r="H49" s="93">
        <v>4201</v>
      </c>
      <c r="I49" s="93">
        <v>2591</v>
      </c>
      <c r="J49" s="93">
        <v>4008</v>
      </c>
      <c r="K49" s="93">
        <v>3863</v>
      </c>
      <c r="L49" s="93">
        <v>3049</v>
      </c>
      <c r="M49" s="93">
        <v>3178</v>
      </c>
      <c r="N49" s="93">
        <v>4390</v>
      </c>
      <c r="O49" s="93">
        <v>4201</v>
      </c>
      <c r="P49" s="93">
        <v>2591</v>
      </c>
      <c r="Q49" s="93">
        <v>4008</v>
      </c>
      <c r="R49" s="93">
        <v>3863</v>
      </c>
      <c r="S49" s="93">
        <v>3243</v>
      </c>
      <c r="T49" s="93">
        <v>3178</v>
      </c>
      <c r="U49" s="93">
        <v>4390</v>
      </c>
      <c r="V49" s="93">
        <v>4201</v>
      </c>
      <c r="W49" s="93">
        <v>2591</v>
      </c>
      <c r="X49" s="93">
        <v>4008</v>
      </c>
      <c r="Y49" s="93">
        <v>3863</v>
      </c>
      <c r="Z49" s="93">
        <v>3049</v>
      </c>
      <c r="AA49" s="93">
        <v>3178</v>
      </c>
      <c r="AB49" s="93">
        <v>4390</v>
      </c>
      <c r="AC49" s="93">
        <v>4201</v>
      </c>
      <c r="AD49" s="93">
        <v>2591</v>
      </c>
      <c r="AE49" s="93">
        <v>4008</v>
      </c>
    </row>
    <row r="50" spans="1:31" x14ac:dyDescent="0.25">
      <c r="A50" s="62" t="s">
        <v>498</v>
      </c>
      <c r="B50" s="93">
        <v>3434</v>
      </c>
      <c r="C50" s="93">
        <v>4821</v>
      </c>
      <c r="D50" s="93">
        <v>4551</v>
      </c>
      <c r="E50" s="93">
        <v>3730</v>
      </c>
      <c r="F50" s="93">
        <v>3877</v>
      </c>
      <c r="G50" s="93">
        <v>4615</v>
      </c>
      <c r="H50" s="93">
        <v>4766</v>
      </c>
      <c r="I50" s="93">
        <v>3738</v>
      </c>
      <c r="J50" s="93">
        <v>4048</v>
      </c>
      <c r="K50" s="93">
        <v>4766</v>
      </c>
      <c r="L50" s="93">
        <v>4028</v>
      </c>
      <c r="M50" s="93">
        <v>4204</v>
      </c>
      <c r="N50" s="93">
        <v>4786</v>
      </c>
      <c r="O50" s="93">
        <v>4766</v>
      </c>
      <c r="P50" s="93">
        <v>3738</v>
      </c>
      <c r="Q50" s="93">
        <v>4048</v>
      </c>
      <c r="R50" s="93">
        <v>4766</v>
      </c>
      <c r="S50" s="93">
        <v>4028</v>
      </c>
      <c r="T50" s="93">
        <v>4204</v>
      </c>
      <c r="U50" s="93">
        <v>4786</v>
      </c>
      <c r="V50" s="93">
        <v>4766</v>
      </c>
      <c r="W50" s="93">
        <v>3894</v>
      </c>
      <c r="X50" s="93">
        <v>4048</v>
      </c>
      <c r="Y50" s="93">
        <v>4766</v>
      </c>
      <c r="Z50" s="93">
        <v>4184</v>
      </c>
      <c r="AA50" s="93">
        <v>4204</v>
      </c>
      <c r="AB50" s="93">
        <v>4786</v>
      </c>
      <c r="AC50" s="93">
        <v>4766</v>
      </c>
      <c r="AD50" s="93">
        <v>3894</v>
      </c>
      <c r="AE50" s="93">
        <v>4048</v>
      </c>
    </row>
    <row r="51" spans="1:31" x14ac:dyDescent="0.25">
      <c r="A51" s="62" t="s">
        <v>499</v>
      </c>
      <c r="B51" s="93">
        <v>5573</v>
      </c>
      <c r="C51" s="93">
        <v>3863</v>
      </c>
      <c r="D51" s="93">
        <v>4601</v>
      </c>
      <c r="E51" s="93">
        <v>4566</v>
      </c>
      <c r="F51" s="93">
        <v>4711</v>
      </c>
      <c r="G51" s="93">
        <v>4950</v>
      </c>
      <c r="H51" s="93">
        <v>3937</v>
      </c>
      <c r="I51" s="93">
        <v>2976</v>
      </c>
      <c r="J51" s="93">
        <v>5031</v>
      </c>
      <c r="K51" s="93">
        <v>3928</v>
      </c>
      <c r="L51" s="93">
        <v>4585</v>
      </c>
      <c r="M51" s="93">
        <v>4586</v>
      </c>
      <c r="N51" s="93">
        <v>4650</v>
      </c>
      <c r="O51" s="93">
        <v>3937</v>
      </c>
      <c r="P51" s="93">
        <v>2976</v>
      </c>
      <c r="Q51" s="93">
        <v>5031</v>
      </c>
      <c r="R51" s="93">
        <v>3928</v>
      </c>
      <c r="S51" s="93">
        <v>4585</v>
      </c>
      <c r="T51" s="93">
        <v>4586</v>
      </c>
      <c r="U51" s="93">
        <v>4825</v>
      </c>
      <c r="V51" s="93">
        <v>3937</v>
      </c>
      <c r="W51" s="93">
        <v>3132</v>
      </c>
      <c r="X51" s="93">
        <v>5031</v>
      </c>
      <c r="Y51" s="93">
        <v>3928</v>
      </c>
      <c r="Z51" s="93">
        <v>4585</v>
      </c>
      <c r="AA51" s="93">
        <v>4586</v>
      </c>
      <c r="AB51" s="93">
        <v>4825</v>
      </c>
      <c r="AC51" s="93">
        <v>3937</v>
      </c>
      <c r="AD51" s="93">
        <v>3132</v>
      </c>
      <c r="AE51" s="93">
        <v>5031</v>
      </c>
    </row>
    <row r="52" spans="1:31" x14ac:dyDescent="0.25">
      <c r="A52" s="62" t="s">
        <v>500</v>
      </c>
      <c r="B52" s="93">
        <v>2802</v>
      </c>
      <c r="C52" s="93">
        <v>3914</v>
      </c>
      <c r="D52" s="93">
        <v>3682</v>
      </c>
      <c r="E52" s="93">
        <v>4437</v>
      </c>
      <c r="F52" s="93">
        <v>3701</v>
      </c>
      <c r="G52" s="93">
        <v>3844</v>
      </c>
      <c r="H52" s="93">
        <v>4162</v>
      </c>
      <c r="I52" s="93">
        <v>3015</v>
      </c>
      <c r="J52" s="93">
        <v>3661</v>
      </c>
      <c r="K52" s="93">
        <v>4162</v>
      </c>
      <c r="L52" s="93">
        <v>3540</v>
      </c>
      <c r="M52" s="93">
        <v>3886</v>
      </c>
      <c r="N52" s="93">
        <v>3824</v>
      </c>
      <c r="O52" s="93">
        <v>4162</v>
      </c>
      <c r="P52" s="93">
        <v>3015</v>
      </c>
      <c r="Q52" s="93">
        <v>3661</v>
      </c>
      <c r="R52" s="93">
        <v>4162</v>
      </c>
      <c r="S52" s="93">
        <v>3540</v>
      </c>
      <c r="T52" s="93">
        <v>4198</v>
      </c>
      <c r="U52" s="93">
        <v>3824</v>
      </c>
      <c r="V52" s="93">
        <v>4162</v>
      </c>
      <c r="W52" s="93">
        <v>3015</v>
      </c>
      <c r="X52" s="93">
        <v>3661</v>
      </c>
      <c r="Y52" s="93">
        <v>4162</v>
      </c>
      <c r="Z52" s="93">
        <v>3696</v>
      </c>
      <c r="AA52" s="93">
        <v>4198</v>
      </c>
      <c r="AB52" s="93">
        <v>3824</v>
      </c>
      <c r="AC52" s="93">
        <v>4162</v>
      </c>
      <c r="AD52" s="93">
        <v>3015</v>
      </c>
      <c r="AE52" s="93">
        <v>3661</v>
      </c>
    </row>
    <row r="53" spans="1:31" x14ac:dyDescent="0.25">
      <c r="A53" s="62" t="s">
        <v>501</v>
      </c>
      <c r="B53" s="93">
        <v>2684</v>
      </c>
      <c r="C53" s="93">
        <v>3902</v>
      </c>
      <c r="D53" s="93">
        <v>4253</v>
      </c>
      <c r="E53" s="93">
        <v>4465</v>
      </c>
      <c r="F53" s="93">
        <v>4639</v>
      </c>
      <c r="G53" s="93">
        <v>3458</v>
      </c>
      <c r="H53" s="93">
        <v>3922</v>
      </c>
      <c r="I53" s="93">
        <v>3274</v>
      </c>
      <c r="J53" s="93">
        <v>3759</v>
      </c>
      <c r="K53" s="93">
        <v>3922</v>
      </c>
      <c r="L53" s="93">
        <v>4817</v>
      </c>
      <c r="M53" s="93">
        <v>4999</v>
      </c>
      <c r="N53" s="93">
        <v>4052</v>
      </c>
      <c r="O53" s="93">
        <v>3922</v>
      </c>
      <c r="P53" s="93">
        <v>3274</v>
      </c>
      <c r="Q53" s="93">
        <v>3759</v>
      </c>
      <c r="R53" s="93">
        <v>3922</v>
      </c>
      <c r="S53" s="93">
        <v>4817</v>
      </c>
      <c r="T53" s="93">
        <v>5155</v>
      </c>
      <c r="U53" s="93">
        <v>4052</v>
      </c>
      <c r="V53" s="93">
        <v>3922</v>
      </c>
      <c r="W53" s="93">
        <v>3274</v>
      </c>
      <c r="X53" s="93">
        <v>3759</v>
      </c>
      <c r="Y53" s="93">
        <v>3922</v>
      </c>
      <c r="Z53" s="93">
        <v>4817</v>
      </c>
      <c r="AA53" s="93">
        <v>5155</v>
      </c>
      <c r="AB53" s="93">
        <v>4052</v>
      </c>
      <c r="AC53" s="93">
        <v>3922</v>
      </c>
      <c r="AD53" s="93">
        <v>3285</v>
      </c>
      <c r="AE53" s="93">
        <v>3579</v>
      </c>
    </row>
    <row r="54" spans="1:31" x14ac:dyDescent="0.25">
      <c r="A54" s="62" t="s">
        <v>502</v>
      </c>
      <c r="B54" s="93">
        <v>3963</v>
      </c>
      <c r="C54" s="93">
        <v>4966</v>
      </c>
      <c r="D54" s="93">
        <v>4387</v>
      </c>
      <c r="E54" s="93">
        <v>4446</v>
      </c>
      <c r="F54" s="93">
        <v>4196</v>
      </c>
      <c r="G54" s="93">
        <v>4694</v>
      </c>
      <c r="H54" s="93">
        <v>4286</v>
      </c>
      <c r="I54" s="93">
        <v>3956</v>
      </c>
      <c r="J54" s="93">
        <v>5026</v>
      </c>
      <c r="K54" s="93">
        <v>4468</v>
      </c>
      <c r="L54" s="93">
        <v>3452</v>
      </c>
      <c r="M54" s="93">
        <v>3634</v>
      </c>
      <c r="N54" s="93">
        <v>4312</v>
      </c>
      <c r="O54" s="93">
        <v>4286</v>
      </c>
      <c r="P54" s="93">
        <v>3956</v>
      </c>
      <c r="Q54" s="93">
        <v>5026</v>
      </c>
      <c r="R54" s="93">
        <v>4468</v>
      </c>
      <c r="S54" s="93">
        <v>3452</v>
      </c>
      <c r="T54" s="93">
        <v>3634</v>
      </c>
      <c r="U54" s="93">
        <v>4312</v>
      </c>
      <c r="V54" s="93">
        <v>4286</v>
      </c>
      <c r="W54" s="93">
        <v>4112</v>
      </c>
      <c r="X54" s="93">
        <v>5026</v>
      </c>
      <c r="Y54" s="93">
        <v>4468</v>
      </c>
      <c r="Z54" s="93">
        <v>3452</v>
      </c>
      <c r="AA54" s="93">
        <v>3634</v>
      </c>
      <c r="AB54" s="93">
        <v>4122</v>
      </c>
      <c r="AC54" s="93">
        <v>4286</v>
      </c>
      <c r="AD54" s="93">
        <v>4112</v>
      </c>
      <c r="AE54" s="93">
        <v>5026</v>
      </c>
    </row>
    <row r="55" spans="1:31" x14ac:dyDescent="0.25">
      <c r="A55" s="62" t="s">
        <v>503</v>
      </c>
      <c r="B55" s="93">
        <v>4319</v>
      </c>
      <c r="C55" s="93">
        <v>4586</v>
      </c>
      <c r="D55" s="93">
        <v>5203</v>
      </c>
      <c r="E55" s="93">
        <v>3441</v>
      </c>
      <c r="F55" s="93">
        <v>4031</v>
      </c>
      <c r="G55" s="93">
        <v>3615</v>
      </c>
      <c r="H55" s="93">
        <v>3944</v>
      </c>
      <c r="I55" s="93">
        <v>4301</v>
      </c>
      <c r="J55" s="93">
        <v>4474</v>
      </c>
      <c r="K55" s="93">
        <v>3686</v>
      </c>
      <c r="L55" s="93">
        <v>3474</v>
      </c>
      <c r="M55" s="93">
        <v>3840</v>
      </c>
      <c r="N55" s="93">
        <v>3424</v>
      </c>
      <c r="O55" s="93">
        <v>3944</v>
      </c>
      <c r="P55" s="93">
        <v>4301</v>
      </c>
      <c r="Q55" s="93">
        <v>4474</v>
      </c>
      <c r="R55" s="93">
        <v>3686</v>
      </c>
      <c r="S55" s="93">
        <v>3474</v>
      </c>
      <c r="T55" s="93">
        <v>3840</v>
      </c>
      <c r="U55" s="93">
        <v>3424</v>
      </c>
      <c r="V55" s="93">
        <v>3944</v>
      </c>
      <c r="W55" s="93">
        <v>4301</v>
      </c>
      <c r="X55" s="93">
        <v>4474</v>
      </c>
      <c r="Y55" s="93">
        <v>3686</v>
      </c>
      <c r="Z55" s="93">
        <v>3474</v>
      </c>
      <c r="AA55" s="93">
        <v>3840</v>
      </c>
      <c r="AB55" s="93">
        <v>3614</v>
      </c>
      <c r="AC55" s="93">
        <v>3944</v>
      </c>
      <c r="AD55" s="93">
        <v>4495</v>
      </c>
      <c r="AE55" s="93">
        <v>4474</v>
      </c>
    </row>
    <row r="56" spans="1:31" x14ac:dyDescent="0.25">
      <c r="A56" s="62" t="s">
        <v>504</v>
      </c>
      <c r="B56" s="93">
        <v>1828</v>
      </c>
      <c r="C56" s="93">
        <v>4215</v>
      </c>
      <c r="D56" s="93">
        <v>4799</v>
      </c>
      <c r="E56" s="93">
        <v>3893</v>
      </c>
      <c r="F56" s="93">
        <v>4075</v>
      </c>
      <c r="G56" s="93">
        <v>5136</v>
      </c>
      <c r="H56" s="93">
        <v>5452</v>
      </c>
      <c r="I56" s="93">
        <v>4330</v>
      </c>
      <c r="J56" s="93">
        <v>4972</v>
      </c>
      <c r="K56" s="93">
        <v>5592</v>
      </c>
      <c r="L56" s="93">
        <v>4678</v>
      </c>
      <c r="M56" s="93">
        <v>4477</v>
      </c>
      <c r="N56" s="93">
        <v>5452</v>
      </c>
      <c r="O56" s="93">
        <v>5452</v>
      </c>
      <c r="P56" s="93">
        <v>4330</v>
      </c>
      <c r="Q56" s="93">
        <v>5271</v>
      </c>
      <c r="R56" s="93">
        <v>5592</v>
      </c>
      <c r="S56" s="93">
        <v>4678</v>
      </c>
      <c r="T56" s="93">
        <v>4477</v>
      </c>
      <c r="U56" s="93">
        <v>5452</v>
      </c>
      <c r="V56" s="93">
        <v>5452</v>
      </c>
      <c r="W56" s="93">
        <v>4330</v>
      </c>
      <c r="X56" s="93">
        <v>5271</v>
      </c>
      <c r="Y56" s="93">
        <v>5592</v>
      </c>
      <c r="Z56" s="93">
        <v>4678</v>
      </c>
      <c r="AA56" s="93">
        <v>4477</v>
      </c>
      <c r="AB56" s="93">
        <v>5261</v>
      </c>
      <c r="AC56" s="93">
        <v>5261</v>
      </c>
      <c r="AD56" s="93">
        <v>4319</v>
      </c>
      <c r="AE56" s="93">
        <v>5271</v>
      </c>
    </row>
    <row r="57" spans="1:31" ht="15.75" thickBot="1" x14ac:dyDescent="0.3">
      <c r="A57" s="60" t="s">
        <v>505</v>
      </c>
      <c r="B57" s="93">
        <v>1453</v>
      </c>
      <c r="C57" s="93">
        <v>5184</v>
      </c>
      <c r="D57" s="93">
        <v>4275</v>
      </c>
      <c r="E57" s="93">
        <v>2303</v>
      </c>
      <c r="F57" s="93">
        <v>2306</v>
      </c>
      <c r="G57" s="93">
        <v>6199</v>
      </c>
      <c r="H57" s="93">
        <v>5476</v>
      </c>
      <c r="I57" s="93">
        <v>2637</v>
      </c>
      <c r="J57" s="93">
        <v>5182</v>
      </c>
      <c r="K57" s="93">
        <v>5346</v>
      </c>
      <c r="L57" s="93">
        <v>2341</v>
      </c>
      <c r="M57" s="93">
        <v>2495</v>
      </c>
      <c r="N57" s="93">
        <v>5840</v>
      </c>
      <c r="O57" s="93">
        <v>5476</v>
      </c>
      <c r="P57" s="93">
        <v>2637</v>
      </c>
      <c r="Q57" s="93">
        <v>5026</v>
      </c>
      <c r="R57" s="93">
        <v>5346</v>
      </c>
      <c r="S57" s="93">
        <v>2341</v>
      </c>
      <c r="T57" s="93">
        <v>2495</v>
      </c>
      <c r="U57" s="93">
        <v>5840</v>
      </c>
      <c r="V57" s="93">
        <v>5476</v>
      </c>
      <c r="W57" s="93">
        <v>2637</v>
      </c>
      <c r="X57" s="93">
        <v>5026</v>
      </c>
      <c r="Y57" s="93">
        <v>5346</v>
      </c>
      <c r="Z57" s="93">
        <v>2321</v>
      </c>
      <c r="AA57" s="93">
        <v>2495</v>
      </c>
      <c r="AB57" s="93">
        <v>5840</v>
      </c>
      <c r="AC57" s="93">
        <v>5476</v>
      </c>
      <c r="AD57" s="93">
        <v>2637</v>
      </c>
      <c r="AE57" s="93">
        <v>4835</v>
      </c>
    </row>
    <row r="58" spans="1:31" ht="15.75" thickBot="1" x14ac:dyDescent="0.3">
      <c r="A58" s="94" t="s">
        <v>465</v>
      </c>
      <c r="B58" s="95">
        <f>SUM(B34:B57)</f>
        <v>56735</v>
      </c>
      <c r="C58" s="96">
        <f t="shared" ref="C58" si="1">SUM(C34:C57)</f>
        <v>75732</v>
      </c>
      <c r="D58" s="96">
        <f t="shared" ref="D58" si="2">SUM(D34:D57)</f>
        <v>78260</v>
      </c>
      <c r="E58" s="96">
        <f t="shared" ref="E58" si="3">SUM(E34:E57)</f>
        <v>66646</v>
      </c>
      <c r="F58" s="96">
        <f t="shared" ref="F58" si="4">SUM(F34:F57)</f>
        <v>66632</v>
      </c>
      <c r="G58" s="96">
        <f t="shared" ref="G58" si="5">SUM(G34:G57)</f>
        <v>78973</v>
      </c>
      <c r="H58" s="96">
        <f t="shared" ref="H58" si="6">SUM(H34:H57)</f>
        <v>78370</v>
      </c>
      <c r="I58" s="96">
        <f t="shared" ref="I58" si="7">SUM(I34:I57)</f>
        <v>58080</v>
      </c>
      <c r="J58" s="96">
        <f t="shared" ref="J58" si="8">SUM(J34:J57)</f>
        <v>76209</v>
      </c>
      <c r="K58" s="96">
        <f t="shared" ref="K58" si="9">SUM(K34:K57)</f>
        <v>78367</v>
      </c>
      <c r="L58" s="96">
        <f t="shared" ref="L58" si="10">SUM(L34:L57)</f>
        <v>67439</v>
      </c>
      <c r="M58" s="96">
        <f t="shared" ref="M58" si="11">SUM(M34:M57)</f>
        <v>67779</v>
      </c>
      <c r="N58" s="96">
        <f t="shared" ref="N58" si="12">SUM(N34:N57)</f>
        <v>78273</v>
      </c>
      <c r="O58" s="96">
        <f t="shared" ref="O58" si="13">SUM(O34:O57)</f>
        <v>78316</v>
      </c>
      <c r="P58" s="96">
        <f t="shared" ref="P58" si="14">SUM(P34:P57)</f>
        <v>58080</v>
      </c>
      <c r="Q58" s="96">
        <f t="shared" ref="Q58" si="15">SUM(Q34:Q57)</f>
        <v>76340</v>
      </c>
      <c r="R58" s="96">
        <f t="shared" ref="R58" si="16">SUM(R34:R57)</f>
        <v>78367</v>
      </c>
      <c r="S58" s="96">
        <f t="shared" ref="S58" si="17">SUM(S34:S57)</f>
        <v>67439</v>
      </c>
      <c r="T58" s="96">
        <f t="shared" ref="T58" si="18">SUM(T34:T57)</f>
        <v>68265</v>
      </c>
      <c r="U58" s="96">
        <f t="shared" ref="U58" si="19">SUM(U34:U57)</f>
        <v>78588</v>
      </c>
      <c r="V58" s="96">
        <f t="shared" ref="V58" si="20">SUM(V34:V57)</f>
        <v>78311</v>
      </c>
      <c r="W58" s="96">
        <f t="shared" ref="W58" si="21">SUM(W34:W57)</f>
        <v>58387</v>
      </c>
      <c r="X58" s="96">
        <f t="shared" ref="X58" si="22">SUM(X34:X57)</f>
        <v>76335</v>
      </c>
      <c r="Y58" s="96">
        <f t="shared" ref="Y58" si="23">SUM(Y34:Y57)</f>
        <v>78362</v>
      </c>
      <c r="Z58" s="96">
        <f t="shared" ref="Z58" si="24">SUM(Z34:Z57)</f>
        <v>67882</v>
      </c>
      <c r="AA58" s="96">
        <f t="shared" ref="AA58" si="25">SUM(AA34:AA57)</f>
        <v>68280</v>
      </c>
      <c r="AB58" s="96">
        <f t="shared" ref="AB58" si="26">SUM(AB34:AB57)</f>
        <v>78397</v>
      </c>
      <c r="AC58" s="96">
        <f t="shared" ref="AC58" si="27">SUM(AC34:AC57)</f>
        <v>78120</v>
      </c>
      <c r="AD58" s="96">
        <f t="shared" ref="AD58" si="28">SUM(AD34:AD57)</f>
        <v>58581</v>
      </c>
      <c r="AE58" s="97">
        <f t="shared" ref="AE58" si="29">SUM(AE34:AE57)</f>
        <v>75964</v>
      </c>
    </row>
    <row r="59" spans="1:31" ht="15.75" thickBot="1" x14ac:dyDescent="0.3"/>
    <row r="60" spans="1:31" x14ac:dyDescent="0.25">
      <c r="A60" s="40" t="s">
        <v>524</v>
      </c>
      <c r="B60" s="173" t="s">
        <v>554</v>
      </c>
      <c r="C60" s="173" t="s">
        <v>555</v>
      </c>
      <c r="D60" s="173" t="s">
        <v>556</v>
      </c>
      <c r="E60" s="173" t="s">
        <v>557</v>
      </c>
      <c r="F60" s="173" t="s">
        <v>558</v>
      </c>
      <c r="G60" s="173" t="s">
        <v>559</v>
      </c>
      <c r="H60" s="173" t="s">
        <v>560</v>
      </c>
      <c r="I60" s="173" t="s">
        <v>561</v>
      </c>
      <c r="J60" s="173" t="s">
        <v>562</v>
      </c>
      <c r="K60" s="173" t="s">
        <v>563</v>
      </c>
      <c r="L60" s="173" t="s">
        <v>564</v>
      </c>
      <c r="M60" s="173" t="s">
        <v>565</v>
      </c>
      <c r="N60" s="173" t="s">
        <v>566</v>
      </c>
      <c r="O60" s="173" t="s">
        <v>567</v>
      </c>
      <c r="P60" s="173" t="s">
        <v>568</v>
      </c>
      <c r="Q60" s="173" t="s">
        <v>569</v>
      </c>
      <c r="R60" s="173" t="s">
        <v>570</v>
      </c>
      <c r="S60" s="173" t="s">
        <v>571</v>
      </c>
      <c r="T60" s="173" t="s">
        <v>572</v>
      </c>
      <c r="U60" s="173" t="s">
        <v>573</v>
      </c>
      <c r="V60" s="173" t="s">
        <v>574</v>
      </c>
      <c r="W60" s="173" t="s">
        <v>575</v>
      </c>
      <c r="X60" s="173" t="s">
        <v>576</v>
      </c>
      <c r="Y60" s="173" t="s">
        <v>577</v>
      </c>
      <c r="Z60" s="173" t="s">
        <v>578</v>
      </c>
      <c r="AA60" s="173" t="s">
        <v>579</v>
      </c>
      <c r="AB60" s="173" t="s">
        <v>580</v>
      </c>
      <c r="AC60" s="173" t="s">
        <v>581</v>
      </c>
      <c r="AD60" s="173" t="s">
        <v>582</v>
      </c>
      <c r="AE60" s="173" t="s">
        <v>583</v>
      </c>
    </row>
    <row r="61" spans="1:31" x14ac:dyDescent="0.25">
      <c r="A61" s="60" t="s">
        <v>527</v>
      </c>
      <c r="B61" s="171" t="s">
        <v>528</v>
      </c>
      <c r="C61" s="171" t="s">
        <v>528</v>
      </c>
      <c r="D61" s="171" t="s">
        <v>528</v>
      </c>
      <c r="E61" s="171" t="s">
        <v>528</v>
      </c>
      <c r="F61" s="171" t="s">
        <v>528</v>
      </c>
      <c r="G61" s="171" t="s">
        <v>528</v>
      </c>
      <c r="H61" s="171" t="s">
        <v>528</v>
      </c>
      <c r="I61" s="171" t="s">
        <v>528</v>
      </c>
      <c r="J61" s="171" t="s">
        <v>528</v>
      </c>
      <c r="K61" s="171" t="s">
        <v>528</v>
      </c>
      <c r="L61" s="171" t="s">
        <v>528</v>
      </c>
      <c r="M61" s="171" t="s">
        <v>528</v>
      </c>
      <c r="N61" s="171" t="s">
        <v>528</v>
      </c>
      <c r="O61" s="171" t="s">
        <v>528</v>
      </c>
      <c r="P61" s="171" t="s">
        <v>528</v>
      </c>
      <c r="Q61" s="171" t="s">
        <v>528</v>
      </c>
      <c r="R61" s="171" t="s">
        <v>528</v>
      </c>
      <c r="S61" s="171" t="s">
        <v>528</v>
      </c>
      <c r="T61" s="171" t="s">
        <v>528</v>
      </c>
      <c r="U61" s="171" t="s">
        <v>528</v>
      </c>
      <c r="V61" s="171" t="s">
        <v>528</v>
      </c>
      <c r="W61" s="171" t="s">
        <v>528</v>
      </c>
      <c r="X61" s="171" t="s">
        <v>528</v>
      </c>
      <c r="Y61" s="171" t="s">
        <v>528</v>
      </c>
      <c r="Z61" s="171" t="s">
        <v>528</v>
      </c>
      <c r="AA61" s="171" t="s">
        <v>528</v>
      </c>
      <c r="AB61" s="171" t="s">
        <v>528</v>
      </c>
      <c r="AC61" s="171" t="s">
        <v>528</v>
      </c>
      <c r="AD61" s="171" t="s">
        <v>528</v>
      </c>
      <c r="AE61" s="171" t="s">
        <v>528</v>
      </c>
    </row>
    <row r="62" spans="1:31" x14ac:dyDescent="0.25">
      <c r="A62" s="60" t="s">
        <v>482</v>
      </c>
      <c r="B62" s="171">
        <f>B6-B34</f>
        <v>0</v>
      </c>
      <c r="C62" s="171">
        <f>C6-C34</f>
        <v>531</v>
      </c>
      <c r="D62" s="171">
        <f t="shared" ref="D62:AE62" si="30">D6-D34</f>
        <v>592</v>
      </c>
      <c r="E62" s="171">
        <f t="shared" si="30"/>
        <v>166</v>
      </c>
      <c r="F62" s="171">
        <f t="shared" si="30"/>
        <v>406</v>
      </c>
      <c r="G62" s="171">
        <f t="shared" si="30"/>
        <v>166</v>
      </c>
      <c r="H62" s="171">
        <f t="shared" si="30"/>
        <v>352</v>
      </c>
      <c r="I62" s="171">
        <f t="shared" si="30"/>
        <v>365</v>
      </c>
      <c r="J62" s="171">
        <f t="shared" si="30"/>
        <v>585</v>
      </c>
      <c r="K62" s="171">
        <f t="shared" si="30"/>
        <v>166</v>
      </c>
      <c r="L62" s="171">
        <f t="shared" si="30"/>
        <v>538</v>
      </c>
      <c r="M62" s="171">
        <f t="shared" si="30"/>
        <v>592</v>
      </c>
      <c r="N62" s="171">
        <f t="shared" si="30"/>
        <v>396</v>
      </c>
      <c r="O62" s="171">
        <f t="shared" si="30"/>
        <v>592</v>
      </c>
      <c r="P62" s="171">
        <f t="shared" si="30"/>
        <v>365</v>
      </c>
      <c r="Q62" s="171">
        <f t="shared" si="30"/>
        <v>585</v>
      </c>
      <c r="R62" s="171">
        <f t="shared" si="30"/>
        <v>166</v>
      </c>
      <c r="S62" s="171">
        <f t="shared" si="30"/>
        <v>538</v>
      </c>
      <c r="T62" s="171">
        <f t="shared" si="30"/>
        <v>592</v>
      </c>
      <c r="U62" s="171">
        <f t="shared" si="30"/>
        <v>538</v>
      </c>
      <c r="V62" s="171">
        <f t="shared" si="30"/>
        <v>538</v>
      </c>
      <c r="W62" s="171">
        <f t="shared" si="30"/>
        <v>365</v>
      </c>
      <c r="X62" s="171">
        <f t="shared" si="30"/>
        <v>575</v>
      </c>
      <c r="Y62" s="171">
        <f t="shared" si="30"/>
        <v>166</v>
      </c>
      <c r="Z62" s="171">
        <f t="shared" si="30"/>
        <v>538</v>
      </c>
      <c r="AA62" s="171">
        <f t="shared" si="30"/>
        <v>592</v>
      </c>
      <c r="AB62" s="171">
        <f t="shared" si="30"/>
        <v>538</v>
      </c>
      <c r="AC62" s="171">
        <f t="shared" si="30"/>
        <v>538</v>
      </c>
      <c r="AD62" s="171">
        <f t="shared" si="30"/>
        <v>352</v>
      </c>
      <c r="AE62" s="171">
        <f t="shared" si="30"/>
        <v>406</v>
      </c>
    </row>
    <row r="63" spans="1:31" x14ac:dyDescent="0.25">
      <c r="A63" s="60" t="s">
        <v>483</v>
      </c>
      <c r="B63" s="171">
        <f t="shared" ref="B63:C85" si="31">B7-B35</f>
        <v>0</v>
      </c>
      <c r="C63" s="171">
        <f t="shared" si="31"/>
        <v>0</v>
      </c>
      <c r="D63" s="171">
        <f t="shared" ref="D63:AE63" si="32">D7-D35</f>
        <v>426</v>
      </c>
      <c r="E63" s="171">
        <f t="shared" si="32"/>
        <v>240</v>
      </c>
      <c r="F63" s="171">
        <f t="shared" si="32"/>
        <v>0</v>
      </c>
      <c r="G63" s="171">
        <f t="shared" si="32"/>
        <v>0</v>
      </c>
      <c r="H63" s="171">
        <f t="shared" si="32"/>
        <v>186</v>
      </c>
      <c r="I63" s="171">
        <f t="shared" si="32"/>
        <v>0</v>
      </c>
      <c r="J63" s="171">
        <f t="shared" si="32"/>
        <v>230</v>
      </c>
      <c r="K63" s="171">
        <f t="shared" si="32"/>
        <v>186</v>
      </c>
      <c r="L63" s="171">
        <f t="shared" si="32"/>
        <v>0</v>
      </c>
      <c r="M63" s="171">
        <f t="shared" si="32"/>
        <v>0</v>
      </c>
      <c r="N63" s="171">
        <f t="shared" si="32"/>
        <v>0</v>
      </c>
      <c r="O63" s="171">
        <f t="shared" si="32"/>
        <v>186</v>
      </c>
      <c r="P63" s="171">
        <f t="shared" si="32"/>
        <v>0</v>
      </c>
      <c r="Q63" s="171">
        <f t="shared" si="32"/>
        <v>240</v>
      </c>
      <c r="R63" s="171">
        <f t="shared" si="32"/>
        <v>186</v>
      </c>
      <c r="S63" s="171">
        <f t="shared" si="32"/>
        <v>0</v>
      </c>
      <c r="T63" s="171">
        <f t="shared" si="32"/>
        <v>0</v>
      </c>
      <c r="U63" s="171">
        <f t="shared" si="32"/>
        <v>0</v>
      </c>
      <c r="V63" s="171">
        <f t="shared" si="32"/>
        <v>186</v>
      </c>
      <c r="W63" s="171">
        <f t="shared" si="32"/>
        <v>0</v>
      </c>
      <c r="X63" s="171">
        <f t="shared" si="32"/>
        <v>0</v>
      </c>
      <c r="Y63" s="171">
        <f t="shared" si="32"/>
        <v>186</v>
      </c>
      <c r="Z63" s="171">
        <f t="shared" si="32"/>
        <v>0</v>
      </c>
      <c r="AA63" s="171">
        <f t="shared" si="32"/>
        <v>0</v>
      </c>
      <c r="AB63" s="171">
        <f t="shared" si="32"/>
        <v>0</v>
      </c>
      <c r="AC63" s="171">
        <f t="shared" si="32"/>
        <v>186</v>
      </c>
      <c r="AD63" s="171">
        <f t="shared" si="32"/>
        <v>0</v>
      </c>
      <c r="AE63" s="171">
        <f t="shared" si="32"/>
        <v>240</v>
      </c>
    </row>
    <row r="64" spans="1:31" x14ac:dyDescent="0.25">
      <c r="A64" s="60" t="s">
        <v>484</v>
      </c>
      <c r="B64" s="171">
        <f t="shared" si="31"/>
        <v>0</v>
      </c>
      <c r="C64" s="171">
        <f t="shared" si="31"/>
        <v>0</v>
      </c>
      <c r="D64" s="171">
        <f t="shared" ref="D64:AE64" si="33">D8-D36</f>
        <v>0</v>
      </c>
      <c r="E64" s="171">
        <f t="shared" si="33"/>
        <v>0</v>
      </c>
      <c r="F64" s="171">
        <f t="shared" si="33"/>
        <v>0</v>
      </c>
      <c r="G64" s="171">
        <f t="shared" si="33"/>
        <v>0</v>
      </c>
      <c r="H64" s="171">
        <f t="shared" si="33"/>
        <v>0</v>
      </c>
      <c r="I64" s="171">
        <f t="shared" si="33"/>
        <v>0</v>
      </c>
      <c r="J64" s="171">
        <f t="shared" si="33"/>
        <v>0</v>
      </c>
      <c r="K64" s="171">
        <f t="shared" si="33"/>
        <v>0</v>
      </c>
      <c r="L64" s="171">
        <f t="shared" si="33"/>
        <v>0</v>
      </c>
      <c r="M64" s="171">
        <f t="shared" si="33"/>
        <v>0</v>
      </c>
      <c r="N64" s="171">
        <f t="shared" si="33"/>
        <v>0</v>
      </c>
      <c r="O64" s="171">
        <f t="shared" si="33"/>
        <v>0</v>
      </c>
      <c r="P64" s="171">
        <f t="shared" si="33"/>
        <v>0</v>
      </c>
      <c r="Q64" s="171">
        <f t="shared" si="33"/>
        <v>0</v>
      </c>
      <c r="R64" s="171">
        <f t="shared" si="33"/>
        <v>0</v>
      </c>
      <c r="S64" s="171">
        <f t="shared" si="33"/>
        <v>0</v>
      </c>
      <c r="T64" s="171">
        <f t="shared" si="33"/>
        <v>0</v>
      </c>
      <c r="U64" s="171">
        <f t="shared" si="33"/>
        <v>0</v>
      </c>
      <c r="V64" s="171">
        <f t="shared" si="33"/>
        <v>0</v>
      </c>
      <c r="W64" s="171">
        <f t="shared" si="33"/>
        <v>0</v>
      </c>
      <c r="X64" s="171">
        <f t="shared" si="33"/>
        <v>0</v>
      </c>
      <c r="Y64" s="171">
        <f t="shared" si="33"/>
        <v>0</v>
      </c>
      <c r="Z64" s="171">
        <f t="shared" si="33"/>
        <v>0</v>
      </c>
      <c r="AA64" s="171">
        <f t="shared" si="33"/>
        <v>0</v>
      </c>
      <c r="AB64" s="171">
        <f t="shared" si="33"/>
        <v>0</v>
      </c>
      <c r="AC64" s="171">
        <f t="shared" si="33"/>
        <v>0</v>
      </c>
      <c r="AD64" s="171">
        <f t="shared" si="33"/>
        <v>0</v>
      </c>
      <c r="AE64" s="171">
        <f t="shared" si="33"/>
        <v>0</v>
      </c>
    </row>
    <row r="65" spans="1:31" x14ac:dyDescent="0.25">
      <c r="A65" s="60" t="s">
        <v>485</v>
      </c>
      <c r="B65" s="171">
        <f t="shared" si="31"/>
        <v>0</v>
      </c>
      <c r="C65" s="171">
        <f t="shared" si="31"/>
        <v>0</v>
      </c>
      <c r="D65" s="171">
        <f t="shared" ref="D65:AE65" si="34">D9-D37</f>
        <v>0</v>
      </c>
      <c r="E65" s="171">
        <f t="shared" si="34"/>
        <v>0</v>
      </c>
      <c r="F65" s="171">
        <f t="shared" si="34"/>
        <v>0</v>
      </c>
      <c r="G65" s="171">
        <f t="shared" si="34"/>
        <v>0</v>
      </c>
      <c r="H65" s="171">
        <f t="shared" si="34"/>
        <v>0</v>
      </c>
      <c r="I65" s="171">
        <f t="shared" si="34"/>
        <v>0</v>
      </c>
      <c r="J65" s="171">
        <f t="shared" si="34"/>
        <v>0</v>
      </c>
      <c r="K65" s="171">
        <f t="shared" si="34"/>
        <v>0</v>
      </c>
      <c r="L65" s="171">
        <f t="shared" si="34"/>
        <v>0</v>
      </c>
      <c r="M65" s="171">
        <f t="shared" si="34"/>
        <v>0</v>
      </c>
      <c r="N65" s="171">
        <f t="shared" si="34"/>
        <v>0</v>
      </c>
      <c r="O65" s="171">
        <f t="shared" si="34"/>
        <v>0</v>
      </c>
      <c r="P65" s="171">
        <f t="shared" si="34"/>
        <v>0</v>
      </c>
      <c r="Q65" s="171">
        <f t="shared" si="34"/>
        <v>0</v>
      </c>
      <c r="R65" s="171">
        <f t="shared" si="34"/>
        <v>0</v>
      </c>
      <c r="S65" s="171">
        <f t="shared" si="34"/>
        <v>0</v>
      </c>
      <c r="T65" s="171">
        <f t="shared" si="34"/>
        <v>0</v>
      </c>
      <c r="U65" s="171">
        <f t="shared" si="34"/>
        <v>0</v>
      </c>
      <c r="V65" s="171">
        <f t="shared" si="34"/>
        <v>0</v>
      </c>
      <c r="W65" s="171">
        <f t="shared" si="34"/>
        <v>0</v>
      </c>
      <c r="X65" s="171">
        <f t="shared" si="34"/>
        <v>0</v>
      </c>
      <c r="Y65" s="171">
        <f t="shared" si="34"/>
        <v>0</v>
      </c>
      <c r="Z65" s="171">
        <f t="shared" si="34"/>
        <v>0</v>
      </c>
      <c r="AA65" s="171">
        <f t="shared" si="34"/>
        <v>0</v>
      </c>
      <c r="AB65" s="171">
        <f t="shared" si="34"/>
        <v>0</v>
      </c>
      <c r="AC65" s="171">
        <f t="shared" si="34"/>
        <v>0</v>
      </c>
      <c r="AD65" s="171">
        <f t="shared" si="34"/>
        <v>0</v>
      </c>
      <c r="AE65" s="171">
        <f t="shared" si="34"/>
        <v>0</v>
      </c>
    </row>
    <row r="66" spans="1:31" x14ac:dyDescent="0.25">
      <c r="A66" s="60" t="s">
        <v>486</v>
      </c>
      <c r="B66" s="171">
        <f t="shared" si="31"/>
        <v>0</v>
      </c>
      <c r="C66" s="171">
        <f t="shared" si="31"/>
        <v>0</v>
      </c>
      <c r="D66" s="171">
        <f t="shared" ref="D66:AE66" si="35">D10-D38</f>
        <v>0</v>
      </c>
      <c r="E66" s="171">
        <f t="shared" si="35"/>
        <v>0</v>
      </c>
      <c r="F66" s="171">
        <f t="shared" si="35"/>
        <v>0</v>
      </c>
      <c r="G66" s="171">
        <f t="shared" si="35"/>
        <v>0</v>
      </c>
      <c r="H66" s="171">
        <f t="shared" si="35"/>
        <v>0</v>
      </c>
      <c r="I66" s="171">
        <f t="shared" si="35"/>
        <v>0</v>
      </c>
      <c r="J66" s="171">
        <f t="shared" si="35"/>
        <v>0</v>
      </c>
      <c r="K66" s="171">
        <f t="shared" si="35"/>
        <v>0</v>
      </c>
      <c r="L66" s="171">
        <f t="shared" si="35"/>
        <v>0</v>
      </c>
      <c r="M66" s="171">
        <f t="shared" si="35"/>
        <v>0</v>
      </c>
      <c r="N66" s="171">
        <f t="shared" si="35"/>
        <v>0</v>
      </c>
      <c r="O66" s="171">
        <f t="shared" si="35"/>
        <v>0</v>
      </c>
      <c r="P66" s="171">
        <f t="shared" si="35"/>
        <v>159</v>
      </c>
      <c r="Q66" s="171">
        <f t="shared" si="35"/>
        <v>0</v>
      </c>
      <c r="R66" s="171">
        <f t="shared" si="35"/>
        <v>178</v>
      </c>
      <c r="S66" s="171">
        <f t="shared" si="35"/>
        <v>0</v>
      </c>
      <c r="T66" s="171">
        <f t="shared" si="35"/>
        <v>0</v>
      </c>
      <c r="U66" s="171">
        <f t="shared" si="35"/>
        <v>0</v>
      </c>
      <c r="V66" s="171">
        <f t="shared" si="35"/>
        <v>0</v>
      </c>
      <c r="W66" s="171">
        <f t="shared" si="35"/>
        <v>159</v>
      </c>
      <c r="X66" s="171">
        <f t="shared" si="35"/>
        <v>0</v>
      </c>
      <c r="Y66" s="171">
        <f t="shared" si="35"/>
        <v>178</v>
      </c>
      <c r="Z66" s="171">
        <f t="shared" si="35"/>
        <v>0</v>
      </c>
      <c r="AA66" s="171">
        <f t="shared" si="35"/>
        <v>0</v>
      </c>
      <c r="AB66" s="171">
        <f t="shared" si="35"/>
        <v>0</v>
      </c>
      <c r="AC66" s="171">
        <f t="shared" si="35"/>
        <v>0</v>
      </c>
      <c r="AD66" s="171">
        <f t="shared" si="35"/>
        <v>159</v>
      </c>
      <c r="AE66" s="171">
        <f t="shared" si="35"/>
        <v>0</v>
      </c>
    </row>
    <row r="67" spans="1:31" x14ac:dyDescent="0.25">
      <c r="A67" s="60" t="s">
        <v>487</v>
      </c>
      <c r="B67" s="171">
        <f t="shared" si="31"/>
        <v>0</v>
      </c>
      <c r="C67" s="171">
        <f t="shared" si="31"/>
        <v>0</v>
      </c>
      <c r="D67" s="171">
        <f t="shared" ref="D67:AE67" si="36">D11-D39</f>
        <v>178</v>
      </c>
      <c r="E67" s="171">
        <f t="shared" si="36"/>
        <v>0</v>
      </c>
      <c r="F67" s="171">
        <f t="shared" si="36"/>
        <v>0</v>
      </c>
      <c r="G67" s="171">
        <f t="shared" si="36"/>
        <v>0</v>
      </c>
      <c r="H67" s="171">
        <f t="shared" si="36"/>
        <v>0</v>
      </c>
      <c r="I67" s="171">
        <f t="shared" si="36"/>
        <v>178</v>
      </c>
      <c r="J67" s="171">
        <f t="shared" si="36"/>
        <v>0</v>
      </c>
      <c r="K67" s="171">
        <f t="shared" si="36"/>
        <v>178</v>
      </c>
      <c r="L67" s="171">
        <f t="shared" si="36"/>
        <v>0</v>
      </c>
      <c r="M67" s="171">
        <f t="shared" si="36"/>
        <v>0</v>
      </c>
      <c r="N67" s="171">
        <f t="shared" si="36"/>
        <v>0</v>
      </c>
      <c r="O67" s="171">
        <f t="shared" si="36"/>
        <v>0</v>
      </c>
      <c r="P67" s="171">
        <f t="shared" si="36"/>
        <v>0</v>
      </c>
      <c r="Q67" s="171">
        <f t="shared" si="36"/>
        <v>0</v>
      </c>
      <c r="R67" s="171">
        <f t="shared" si="36"/>
        <v>0</v>
      </c>
      <c r="S67" s="171">
        <f t="shared" si="36"/>
        <v>0</v>
      </c>
      <c r="T67" s="171">
        <f t="shared" si="36"/>
        <v>0</v>
      </c>
      <c r="U67" s="171">
        <f t="shared" si="36"/>
        <v>0</v>
      </c>
      <c r="V67" s="171">
        <f t="shared" si="36"/>
        <v>0</v>
      </c>
      <c r="W67" s="171">
        <f t="shared" si="36"/>
        <v>0</v>
      </c>
      <c r="X67" s="171">
        <f t="shared" si="36"/>
        <v>0</v>
      </c>
      <c r="Y67" s="171">
        <f t="shared" si="36"/>
        <v>0</v>
      </c>
      <c r="Z67" s="171">
        <f t="shared" si="36"/>
        <v>0</v>
      </c>
      <c r="AA67" s="171">
        <f t="shared" si="36"/>
        <v>0</v>
      </c>
      <c r="AB67" s="171">
        <f t="shared" si="36"/>
        <v>0</v>
      </c>
      <c r="AC67" s="171">
        <f t="shared" si="36"/>
        <v>0</v>
      </c>
      <c r="AD67" s="171">
        <f t="shared" si="36"/>
        <v>0</v>
      </c>
      <c r="AE67" s="171">
        <f t="shared" si="36"/>
        <v>0</v>
      </c>
    </row>
    <row r="68" spans="1:31" x14ac:dyDescent="0.25">
      <c r="A68" s="60" t="s">
        <v>488</v>
      </c>
      <c r="B68" s="171">
        <f t="shared" si="31"/>
        <v>0</v>
      </c>
      <c r="C68" s="171">
        <f t="shared" si="31"/>
        <v>416</v>
      </c>
      <c r="D68" s="171">
        <f t="shared" ref="D68:AE68" si="37">D12-D40</f>
        <v>186</v>
      </c>
      <c r="E68" s="171">
        <f t="shared" si="37"/>
        <v>0</v>
      </c>
      <c r="F68" s="171">
        <f t="shared" si="37"/>
        <v>0</v>
      </c>
      <c r="G68" s="171">
        <f t="shared" si="37"/>
        <v>230</v>
      </c>
      <c r="H68" s="171">
        <f t="shared" si="37"/>
        <v>416</v>
      </c>
      <c r="I68" s="171">
        <f t="shared" si="37"/>
        <v>240</v>
      </c>
      <c r="J68" s="171">
        <f t="shared" si="37"/>
        <v>230</v>
      </c>
      <c r="K68" s="171">
        <f t="shared" si="37"/>
        <v>416</v>
      </c>
      <c r="L68" s="171">
        <f t="shared" si="37"/>
        <v>230</v>
      </c>
      <c r="M68" s="171">
        <f t="shared" si="37"/>
        <v>230</v>
      </c>
      <c r="N68" s="171">
        <f t="shared" si="37"/>
        <v>230</v>
      </c>
      <c r="O68" s="171">
        <f t="shared" si="37"/>
        <v>416</v>
      </c>
      <c r="P68" s="171">
        <f t="shared" si="37"/>
        <v>240</v>
      </c>
      <c r="Q68" s="171">
        <f t="shared" si="37"/>
        <v>230</v>
      </c>
      <c r="R68" s="171">
        <f t="shared" si="37"/>
        <v>416</v>
      </c>
      <c r="S68" s="171">
        <f t="shared" si="37"/>
        <v>230</v>
      </c>
      <c r="T68" s="171">
        <f t="shared" si="37"/>
        <v>230</v>
      </c>
      <c r="U68" s="171">
        <f t="shared" si="37"/>
        <v>230</v>
      </c>
      <c r="V68" s="171">
        <f t="shared" si="37"/>
        <v>416</v>
      </c>
      <c r="W68" s="171">
        <f t="shared" si="37"/>
        <v>240</v>
      </c>
      <c r="X68" s="171">
        <f t="shared" si="37"/>
        <v>230</v>
      </c>
      <c r="Y68" s="171">
        <f t="shared" si="37"/>
        <v>416</v>
      </c>
      <c r="Z68" s="171">
        <f t="shared" si="37"/>
        <v>230</v>
      </c>
      <c r="AA68" s="171">
        <f t="shared" si="37"/>
        <v>230</v>
      </c>
      <c r="AB68" s="171">
        <f t="shared" si="37"/>
        <v>230</v>
      </c>
      <c r="AC68" s="171">
        <f t="shared" si="37"/>
        <v>416</v>
      </c>
      <c r="AD68" s="171">
        <f t="shared" si="37"/>
        <v>240</v>
      </c>
      <c r="AE68" s="171">
        <f t="shared" si="37"/>
        <v>230</v>
      </c>
    </row>
    <row r="69" spans="1:31" x14ac:dyDescent="0.25">
      <c r="A69" s="60" t="s">
        <v>489</v>
      </c>
      <c r="B69" s="171">
        <f t="shared" si="31"/>
        <v>186</v>
      </c>
      <c r="C69" s="171">
        <f t="shared" si="31"/>
        <v>278</v>
      </c>
      <c r="D69" s="171">
        <f t="shared" ref="D69:AE69" si="38">D13-D41</f>
        <v>464</v>
      </c>
      <c r="E69" s="171">
        <f t="shared" si="38"/>
        <v>518</v>
      </c>
      <c r="F69" s="171">
        <f t="shared" si="38"/>
        <v>508</v>
      </c>
      <c r="G69" s="171">
        <f t="shared" si="38"/>
        <v>508</v>
      </c>
      <c r="H69" s="171">
        <f t="shared" si="38"/>
        <v>890</v>
      </c>
      <c r="I69" s="171">
        <f t="shared" si="38"/>
        <v>464</v>
      </c>
      <c r="J69" s="171">
        <f t="shared" si="38"/>
        <v>518</v>
      </c>
      <c r="K69" s="171">
        <f t="shared" si="38"/>
        <v>694</v>
      </c>
      <c r="L69" s="171">
        <f t="shared" si="38"/>
        <v>278</v>
      </c>
      <c r="M69" s="171">
        <f t="shared" si="38"/>
        <v>508</v>
      </c>
      <c r="N69" s="171">
        <f t="shared" si="38"/>
        <v>518</v>
      </c>
      <c r="O69" s="171">
        <f t="shared" si="38"/>
        <v>890</v>
      </c>
      <c r="P69" s="171">
        <f t="shared" si="38"/>
        <v>508</v>
      </c>
      <c r="Q69" s="171">
        <f t="shared" si="38"/>
        <v>518</v>
      </c>
      <c r="R69" s="171">
        <f t="shared" si="38"/>
        <v>694</v>
      </c>
      <c r="S69" s="171">
        <f t="shared" si="38"/>
        <v>0</v>
      </c>
      <c r="T69" s="171">
        <f t="shared" si="38"/>
        <v>508</v>
      </c>
      <c r="U69" s="171">
        <f t="shared" si="38"/>
        <v>518</v>
      </c>
      <c r="V69" s="171">
        <f t="shared" si="38"/>
        <v>694</v>
      </c>
      <c r="W69" s="171">
        <f t="shared" si="38"/>
        <v>464</v>
      </c>
      <c r="X69" s="171">
        <f t="shared" si="38"/>
        <v>518</v>
      </c>
      <c r="Y69" s="171">
        <f t="shared" si="38"/>
        <v>694</v>
      </c>
      <c r="Z69" s="171">
        <f t="shared" si="38"/>
        <v>278</v>
      </c>
      <c r="AA69" s="171">
        <f t="shared" si="38"/>
        <v>508</v>
      </c>
      <c r="AB69" s="171">
        <f t="shared" si="38"/>
        <v>518</v>
      </c>
      <c r="AC69" s="171">
        <f t="shared" si="38"/>
        <v>704</v>
      </c>
      <c r="AD69" s="171">
        <f t="shared" si="38"/>
        <v>464</v>
      </c>
      <c r="AE69" s="171">
        <f t="shared" si="38"/>
        <v>508</v>
      </c>
    </row>
    <row r="70" spans="1:31" x14ac:dyDescent="0.25">
      <c r="A70" s="60" t="s">
        <v>490</v>
      </c>
      <c r="B70" s="171">
        <f t="shared" si="31"/>
        <v>687</v>
      </c>
      <c r="C70" s="171">
        <f t="shared" si="31"/>
        <v>700</v>
      </c>
      <c r="D70" s="171">
        <f t="shared" ref="D70:AE70" si="39">D14-D42</f>
        <v>690</v>
      </c>
      <c r="E70" s="171">
        <f t="shared" si="39"/>
        <v>687</v>
      </c>
      <c r="F70" s="171">
        <f t="shared" si="39"/>
        <v>687</v>
      </c>
      <c r="G70" s="171">
        <f t="shared" si="39"/>
        <v>741</v>
      </c>
      <c r="H70" s="171">
        <f t="shared" si="39"/>
        <v>690</v>
      </c>
      <c r="I70" s="171">
        <f t="shared" si="39"/>
        <v>687</v>
      </c>
      <c r="J70" s="171">
        <f t="shared" si="39"/>
        <v>741</v>
      </c>
      <c r="K70" s="171">
        <f t="shared" si="39"/>
        <v>876</v>
      </c>
      <c r="L70" s="171">
        <f t="shared" si="39"/>
        <v>873</v>
      </c>
      <c r="M70" s="171">
        <f t="shared" si="39"/>
        <v>652</v>
      </c>
      <c r="N70" s="171">
        <f t="shared" si="39"/>
        <v>541</v>
      </c>
      <c r="O70" s="171">
        <f t="shared" si="39"/>
        <v>531</v>
      </c>
      <c r="P70" s="171">
        <f t="shared" si="39"/>
        <v>528</v>
      </c>
      <c r="Q70" s="171">
        <f t="shared" si="39"/>
        <v>582</v>
      </c>
      <c r="R70" s="171">
        <f t="shared" si="39"/>
        <v>717</v>
      </c>
      <c r="S70" s="171">
        <f t="shared" si="39"/>
        <v>1036</v>
      </c>
      <c r="T70" s="171">
        <f t="shared" si="39"/>
        <v>771</v>
      </c>
      <c r="U70" s="171">
        <f t="shared" si="39"/>
        <v>595</v>
      </c>
      <c r="V70" s="171">
        <f t="shared" si="39"/>
        <v>531</v>
      </c>
      <c r="W70" s="171">
        <f t="shared" si="39"/>
        <v>342</v>
      </c>
      <c r="X70" s="171">
        <f t="shared" si="39"/>
        <v>582</v>
      </c>
      <c r="Y70" s="171">
        <f t="shared" si="39"/>
        <v>531</v>
      </c>
      <c r="Z70" s="171">
        <f t="shared" si="39"/>
        <v>727</v>
      </c>
      <c r="AA70" s="171">
        <f t="shared" si="39"/>
        <v>758</v>
      </c>
      <c r="AB70" s="171">
        <f t="shared" si="39"/>
        <v>582</v>
      </c>
      <c r="AC70" s="171">
        <f t="shared" si="39"/>
        <v>342</v>
      </c>
      <c r="AD70" s="171">
        <f t="shared" si="39"/>
        <v>528</v>
      </c>
      <c r="AE70" s="171">
        <f t="shared" si="39"/>
        <v>582</v>
      </c>
    </row>
    <row r="71" spans="1:31" x14ac:dyDescent="0.25">
      <c r="A71" s="60" t="s">
        <v>491</v>
      </c>
      <c r="B71" s="171">
        <f t="shared" si="31"/>
        <v>1136</v>
      </c>
      <c r="C71" s="171">
        <f t="shared" si="31"/>
        <v>2043</v>
      </c>
      <c r="D71" s="171">
        <f t="shared" ref="D71:AE71" si="40">D15-D43</f>
        <v>1616</v>
      </c>
      <c r="E71" s="171">
        <f t="shared" si="40"/>
        <v>1388</v>
      </c>
      <c r="F71" s="171">
        <f t="shared" si="40"/>
        <v>1616</v>
      </c>
      <c r="G71" s="171">
        <f t="shared" si="40"/>
        <v>1846</v>
      </c>
      <c r="H71" s="171">
        <f t="shared" si="40"/>
        <v>1760</v>
      </c>
      <c r="I71" s="171">
        <f t="shared" si="40"/>
        <v>1268</v>
      </c>
      <c r="J71" s="171">
        <f t="shared" si="40"/>
        <v>2043</v>
      </c>
      <c r="K71" s="171">
        <f t="shared" si="40"/>
        <v>1605</v>
      </c>
      <c r="L71" s="171">
        <f t="shared" si="40"/>
        <v>1430</v>
      </c>
      <c r="M71" s="171">
        <f t="shared" si="40"/>
        <v>1616</v>
      </c>
      <c r="N71" s="171">
        <f t="shared" si="40"/>
        <v>1945</v>
      </c>
      <c r="O71" s="171">
        <f t="shared" si="40"/>
        <v>1879</v>
      </c>
      <c r="P71" s="171">
        <f t="shared" si="40"/>
        <v>1568</v>
      </c>
      <c r="Q71" s="171">
        <f t="shared" si="40"/>
        <v>1614</v>
      </c>
      <c r="R71" s="171">
        <f t="shared" si="40"/>
        <v>1494</v>
      </c>
      <c r="S71" s="171">
        <f t="shared" si="40"/>
        <v>1354</v>
      </c>
      <c r="T71" s="171">
        <f t="shared" si="40"/>
        <v>1513</v>
      </c>
      <c r="U71" s="171">
        <f t="shared" si="40"/>
        <v>1648</v>
      </c>
      <c r="V71" s="171">
        <f t="shared" si="40"/>
        <v>1768</v>
      </c>
      <c r="W71" s="171">
        <f t="shared" si="40"/>
        <v>1567</v>
      </c>
      <c r="X71" s="171">
        <f t="shared" si="40"/>
        <v>1800</v>
      </c>
      <c r="Y71" s="171">
        <f t="shared" si="40"/>
        <v>1450</v>
      </c>
      <c r="Z71" s="171">
        <f t="shared" si="40"/>
        <v>1036</v>
      </c>
      <c r="AA71" s="171">
        <f t="shared" si="40"/>
        <v>1382</v>
      </c>
      <c r="AB71" s="171">
        <f t="shared" si="40"/>
        <v>1876</v>
      </c>
      <c r="AC71" s="171">
        <f t="shared" si="40"/>
        <v>1624</v>
      </c>
      <c r="AD71" s="171">
        <f t="shared" si="40"/>
        <v>1699</v>
      </c>
      <c r="AE71" s="171">
        <f t="shared" si="40"/>
        <v>1842</v>
      </c>
    </row>
    <row r="72" spans="1:31" x14ac:dyDescent="0.25">
      <c r="A72" s="60" t="s">
        <v>492</v>
      </c>
      <c r="B72" s="171">
        <f t="shared" si="31"/>
        <v>1767</v>
      </c>
      <c r="C72" s="171">
        <f t="shared" si="31"/>
        <v>1723</v>
      </c>
      <c r="D72" s="171">
        <f t="shared" ref="D72:AE72" si="41">D16-D44</f>
        <v>1803</v>
      </c>
      <c r="E72" s="171">
        <f t="shared" si="41"/>
        <v>1406</v>
      </c>
      <c r="F72" s="171">
        <f t="shared" si="41"/>
        <v>1646</v>
      </c>
      <c r="G72" s="171">
        <f t="shared" si="41"/>
        <v>1538</v>
      </c>
      <c r="H72" s="171">
        <f t="shared" si="41"/>
        <v>1166</v>
      </c>
      <c r="I72" s="171">
        <f t="shared" si="41"/>
        <v>1341</v>
      </c>
      <c r="J72" s="171">
        <f t="shared" si="41"/>
        <v>1541</v>
      </c>
      <c r="K72" s="171">
        <f t="shared" si="41"/>
        <v>1406</v>
      </c>
      <c r="L72" s="171">
        <f t="shared" si="41"/>
        <v>1406</v>
      </c>
      <c r="M72" s="171">
        <f t="shared" si="41"/>
        <v>1592</v>
      </c>
      <c r="N72" s="171">
        <f t="shared" si="41"/>
        <v>1506</v>
      </c>
      <c r="O72" s="171">
        <f t="shared" si="41"/>
        <v>1080</v>
      </c>
      <c r="P72" s="171">
        <f t="shared" si="41"/>
        <v>1385</v>
      </c>
      <c r="Q72" s="171">
        <f t="shared" si="41"/>
        <v>1873</v>
      </c>
      <c r="R72" s="171">
        <f t="shared" si="41"/>
        <v>1561</v>
      </c>
      <c r="S72" s="171">
        <f t="shared" si="41"/>
        <v>1456</v>
      </c>
      <c r="T72" s="171">
        <f t="shared" si="41"/>
        <v>1496</v>
      </c>
      <c r="U72" s="171">
        <f t="shared" si="41"/>
        <v>1588</v>
      </c>
      <c r="V72" s="171">
        <f t="shared" si="41"/>
        <v>1229</v>
      </c>
      <c r="W72" s="171">
        <f t="shared" si="41"/>
        <v>1369</v>
      </c>
      <c r="X72" s="171">
        <f t="shared" si="41"/>
        <v>1687</v>
      </c>
      <c r="Y72" s="171">
        <f t="shared" si="41"/>
        <v>1634</v>
      </c>
      <c r="Z72" s="171">
        <f t="shared" si="41"/>
        <v>1456</v>
      </c>
      <c r="AA72" s="171">
        <f t="shared" si="41"/>
        <v>1659</v>
      </c>
      <c r="AB72" s="171">
        <f t="shared" si="41"/>
        <v>1581</v>
      </c>
      <c r="AC72" s="171">
        <f t="shared" si="41"/>
        <v>1395</v>
      </c>
      <c r="AD72" s="171">
        <f t="shared" si="41"/>
        <v>1551</v>
      </c>
      <c r="AE72" s="171">
        <f t="shared" si="41"/>
        <v>2003</v>
      </c>
    </row>
    <row r="73" spans="1:31" x14ac:dyDescent="0.25">
      <c r="A73" s="60" t="s">
        <v>493</v>
      </c>
      <c r="B73" s="171">
        <f t="shared" si="31"/>
        <v>1241</v>
      </c>
      <c r="C73" s="171">
        <f t="shared" si="31"/>
        <v>1221</v>
      </c>
      <c r="D73" s="171">
        <f t="shared" ref="D73:AE73" si="42">D17-D45</f>
        <v>1637</v>
      </c>
      <c r="E73" s="171">
        <f t="shared" si="42"/>
        <v>1761</v>
      </c>
      <c r="F73" s="171">
        <f t="shared" si="42"/>
        <v>969</v>
      </c>
      <c r="G73" s="171">
        <f t="shared" si="42"/>
        <v>1221</v>
      </c>
      <c r="H73" s="171">
        <f t="shared" si="42"/>
        <v>1461</v>
      </c>
      <c r="I73" s="171">
        <f t="shared" si="42"/>
        <v>1295</v>
      </c>
      <c r="J73" s="171">
        <f t="shared" si="42"/>
        <v>1179</v>
      </c>
      <c r="K73" s="171">
        <f t="shared" si="42"/>
        <v>1221</v>
      </c>
      <c r="L73" s="171">
        <f t="shared" si="42"/>
        <v>1826</v>
      </c>
      <c r="M73" s="171">
        <f t="shared" si="42"/>
        <v>984</v>
      </c>
      <c r="N73" s="171">
        <f t="shared" si="42"/>
        <v>1199</v>
      </c>
      <c r="O73" s="171">
        <f t="shared" si="42"/>
        <v>1385</v>
      </c>
      <c r="P73" s="171">
        <f t="shared" si="42"/>
        <v>1041</v>
      </c>
      <c r="Q73" s="171">
        <f t="shared" si="42"/>
        <v>1145</v>
      </c>
      <c r="R73" s="171">
        <f t="shared" si="42"/>
        <v>1021</v>
      </c>
      <c r="S73" s="171">
        <f t="shared" si="42"/>
        <v>1747</v>
      </c>
      <c r="T73" s="171">
        <f t="shared" si="42"/>
        <v>947</v>
      </c>
      <c r="U73" s="171">
        <f t="shared" si="42"/>
        <v>1338</v>
      </c>
      <c r="V73" s="171">
        <f t="shared" si="42"/>
        <v>1620</v>
      </c>
      <c r="W73" s="171">
        <f t="shared" si="42"/>
        <v>1263</v>
      </c>
      <c r="X73" s="171">
        <f t="shared" si="42"/>
        <v>1380</v>
      </c>
      <c r="Y73" s="171">
        <f t="shared" si="42"/>
        <v>1202</v>
      </c>
      <c r="Z73" s="171">
        <f t="shared" si="42"/>
        <v>1775</v>
      </c>
      <c r="AA73" s="171">
        <f t="shared" si="42"/>
        <v>954</v>
      </c>
      <c r="AB73" s="171">
        <f t="shared" si="42"/>
        <v>1185</v>
      </c>
      <c r="AC73" s="171">
        <f t="shared" si="42"/>
        <v>1441</v>
      </c>
      <c r="AD73" s="171">
        <f t="shared" si="42"/>
        <v>1097</v>
      </c>
      <c r="AE73" s="171">
        <f t="shared" si="42"/>
        <v>1035</v>
      </c>
    </row>
    <row r="74" spans="1:31" x14ac:dyDescent="0.25">
      <c r="A74" s="60" t="s">
        <v>494</v>
      </c>
      <c r="B74" s="171">
        <f t="shared" si="31"/>
        <v>1433</v>
      </c>
      <c r="C74" s="171">
        <f t="shared" si="31"/>
        <v>1529</v>
      </c>
      <c r="D74" s="171">
        <f t="shared" ref="D74:AE74" si="43">D18-D46</f>
        <v>1654</v>
      </c>
      <c r="E74" s="171">
        <f t="shared" si="43"/>
        <v>1132</v>
      </c>
      <c r="F74" s="171">
        <f t="shared" si="43"/>
        <v>2131</v>
      </c>
      <c r="G74" s="171">
        <f t="shared" si="43"/>
        <v>1119</v>
      </c>
      <c r="H74" s="171">
        <f t="shared" si="43"/>
        <v>2091</v>
      </c>
      <c r="I74" s="171">
        <f t="shared" si="43"/>
        <v>1253</v>
      </c>
      <c r="J74" s="171">
        <f t="shared" si="43"/>
        <v>1715</v>
      </c>
      <c r="K74" s="171">
        <f t="shared" si="43"/>
        <v>1601</v>
      </c>
      <c r="L74" s="171">
        <f t="shared" si="43"/>
        <v>1372</v>
      </c>
      <c r="M74" s="171">
        <f t="shared" si="43"/>
        <v>2166</v>
      </c>
      <c r="N74" s="171">
        <f t="shared" si="43"/>
        <v>1396</v>
      </c>
      <c r="O74" s="171">
        <f t="shared" si="43"/>
        <v>1952</v>
      </c>
      <c r="P74" s="171">
        <f t="shared" si="43"/>
        <v>1400</v>
      </c>
      <c r="Q74" s="171">
        <f t="shared" si="43"/>
        <v>1604</v>
      </c>
      <c r="R74" s="171">
        <f t="shared" si="43"/>
        <v>1789</v>
      </c>
      <c r="S74" s="171">
        <f t="shared" si="43"/>
        <v>1113</v>
      </c>
      <c r="T74" s="171">
        <f t="shared" si="43"/>
        <v>1860</v>
      </c>
      <c r="U74" s="171">
        <f t="shared" si="43"/>
        <v>1215</v>
      </c>
      <c r="V74" s="171">
        <f t="shared" si="43"/>
        <v>1771</v>
      </c>
      <c r="W74" s="171">
        <f t="shared" si="43"/>
        <v>1222</v>
      </c>
      <c r="X74" s="171">
        <f t="shared" si="43"/>
        <v>1356</v>
      </c>
      <c r="Y74" s="171">
        <f t="shared" si="43"/>
        <v>1595</v>
      </c>
      <c r="Z74" s="171">
        <f t="shared" si="43"/>
        <v>932</v>
      </c>
      <c r="AA74" s="171">
        <f t="shared" si="43"/>
        <v>1679</v>
      </c>
      <c r="AB74" s="171">
        <f t="shared" si="43"/>
        <v>1055</v>
      </c>
      <c r="AC74" s="171">
        <f t="shared" si="43"/>
        <v>1592</v>
      </c>
      <c r="AD74" s="171">
        <f t="shared" si="43"/>
        <v>1066</v>
      </c>
      <c r="AE74" s="171">
        <f t="shared" si="43"/>
        <v>1177</v>
      </c>
    </row>
    <row r="75" spans="1:31" x14ac:dyDescent="0.25">
      <c r="A75" s="60" t="s">
        <v>495</v>
      </c>
      <c r="B75" s="171">
        <f t="shared" si="31"/>
        <v>1882</v>
      </c>
      <c r="C75" s="171">
        <f t="shared" si="31"/>
        <v>2492</v>
      </c>
      <c r="D75" s="171">
        <f t="shared" ref="D75:AE75" si="44">D19-D47</f>
        <v>2096</v>
      </c>
      <c r="E75" s="171">
        <f t="shared" si="44"/>
        <v>2485</v>
      </c>
      <c r="F75" s="171">
        <f t="shared" si="44"/>
        <v>1899</v>
      </c>
      <c r="G75" s="171">
        <f t="shared" si="44"/>
        <v>1718</v>
      </c>
      <c r="H75" s="171">
        <f t="shared" si="44"/>
        <v>1737</v>
      </c>
      <c r="I75" s="171">
        <f t="shared" si="44"/>
        <v>1875</v>
      </c>
      <c r="J75" s="171">
        <f t="shared" si="44"/>
        <v>1904</v>
      </c>
      <c r="K75" s="171">
        <f t="shared" si="44"/>
        <v>1659</v>
      </c>
      <c r="L75" s="171">
        <f t="shared" si="44"/>
        <v>2069</v>
      </c>
      <c r="M75" s="171">
        <f t="shared" si="44"/>
        <v>1912</v>
      </c>
      <c r="N75" s="171">
        <f t="shared" si="44"/>
        <v>1522</v>
      </c>
      <c r="O75" s="171">
        <f t="shared" si="44"/>
        <v>1093</v>
      </c>
      <c r="P75" s="171">
        <f t="shared" si="44"/>
        <v>1318</v>
      </c>
      <c r="Q75" s="171">
        <f t="shared" si="44"/>
        <v>1921</v>
      </c>
      <c r="R75" s="171">
        <f t="shared" si="44"/>
        <v>1297</v>
      </c>
      <c r="S75" s="171">
        <f t="shared" si="44"/>
        <v>1907</v>
      </c>
      <c r="T75" s="171">
        <f t="shared" si="44"/>
        <v>1967</v>
      </c>
      <c r="U75" s="171">
        <f t="shared" si="44"/>
        <v>1575</v>
      </c>
      <c r="V75" s="171">
        <f t="shared" si="44"/>
        <v>1146</v>
      </c>
      <c r="W75" s="171">
        <f t="shared" si="44"/>
        <v>1371</v>
      </c>
      <c r="X75" s="171">
        <f t="shared" si="44"/>
        <v>1848</v>
      </c>
      <c r="Y75" s="171">
        <f t="shared" si="44"/>
        <v>1297</v>
      </c>
      <c r="Z75" s="171">
        <f t="shared" si="44"/>
        <v>2147</v>
      </c>
      <c r="AA75" s="171">
        <f t="shared" si="44"/>
        <v>1914</v>
      </c>
      <c r="AB75" s="171">
        <f t="shared" si="44"/>
        <v>1535</v>
      </c>
      <c r="AC75" s="171">
        <f t="shared" si="44"/>
        <v>1191</v>
      </c>
      <c r="AD75" s="171">
        <f t="shared" si="44"/>
        <v>1371</v>
      </c>
      <c r="AE75" s="171">
        <f t="shared" si="44"/>
        <v>1894</v>
      </c>
    </row>
    <row r="76" spans="1:31" x14ac:dyDescent="0.25">
      <c r="A76" s="60" t="s">
        <v>496</v>
      </c>
      <c r="B76" s="171">
        <f t="shared" si="31"/>
        <v>1447</v>
      </c>
      <c r="C76" s="171">
        <f t="shared" si="31"/>
        <v>1994</v>
      </c>
      <c r="D76" s="171">
        <f t="shared" ref="D76:AE76" si="45">D20-D48</f>
        <v>1489</v>
      </c>
      <c r="E76" s="171">
        <f t="shared" si="45"/>
        <v>1807</v>
      </c>
      <c r="F76" s="171">
        <f t="shared" si="45"/>
        <v>1262</v>
      </c>
      <c r="G76" s="171">
        <f t="shared" si="45"/>
        <v>2552</v>
      </c>
      <c r="H76" s="171">
        <f t="shared" si="45"/>
        <v>1940</v>
      </c>
      <c r="I76" s="171">
        <f t="shared" si="45"/>
        <v>2006</v>
      </c>
      <c r="J76" s="171">
        <f t="shared" si="45"/>
        <v>2373</v>
      </c>
      <c r="K76" s="171">
        <f t="shared" si="45"/>
        <v>1862</v>
      </c>
      <c r="L76" s="171">
        <f t="shared" si="45"/>
        <v>2409</v>
      </c>
      <c r="M76" s="171">
        <f t="shared" si="45"/>
        <v>1262</v>
      </c>
      <c r="N76" s="171">
        <f t="shared" si="45"/>
        <v>2690</v>
      </c>
      <c r="O76" s="171">
        <f t="shared" si="45"/>
        <v>2139</v>
      </c>
      <c r="P76" s="171">
        <f t="shared" si="45"/>
        <v>1951</v>
      </c>
      <c r="Q76" s="171">
        <f t="shared" si="45"/>
        <v>2173</v>
      </c>
      <c r="R76" s="171">
        <f t="shared" si="45"/>
        <v>1821</v>
      </c>
      <c r="S76" s="171">
        <f t="shared" si="45"/>
        <v>2208</v>
      </c>
      <c r="T76" s="171">
        <f t="shared" si="45"/>
        <v>1271</v>
      </c>
      <c r="U76" s="171">
        <f t="shared" si="45"/>
        <v>2551</v>
      </c>
      <c r="V76" s="171">
        <f t="shared" si="45"/>
        <v>2139</v>
      </c>
      <c r="W76" s="171">
        <f t="shared" si="45"/>
        <v>1806</v>
      </c>
      <c r="X76" s="171">
        <f t="shared" si="45"/>
        <v>2188</v>
      </c>
      <c r="Y76" s="171">
        <f t="shared" si="45"/>
        <v>1871</v>
      </c>
      <c r="Z76" s="171">
        <f t="shared" si="45"/>
        <v>2006</v>
      </c>
      <c r="AA76" s="171">
        <f t="shared" si="45"/>
        <v>1221</v>
      </c>
      <c r="AB76" s="171">
        <f t="shared" si="45"/>
        <v>2171</v>
      </c>
      <c r="AC76" s="171">
        <f t="shared" si="45"/>
        <v>1973</v>
      </c>
      <c r="AD76" s="171">
        <f t="shared" si="45"/>
        <v>1677</v>
      </c>
      <c r="AE76" s="171">
        <f t="shared" si="45"/>
        <v>2188</v>
      </c>
    </row>
    <row r="77" spans="1:31" x14ac:dyDescent="0.25">
      <c r="A77" s="60" t="s">
        <v>497</v>
      </c>
      <c r="B77" s="171">
        <f t="shared" si="31"/>
        <v>808</v>
      </c>
      <c r="C77" s="171">
        <f t="shared" si="31"/>
        <v>872</v>
      </c>
      <c r="D77" s="171">
        <f t="shared" ref="D77:AE77" si="46">D21-D49</f>
        <v>1068</v>
      </c>
      <c r="E77" s="171">
        <f t="shared" si="46"/>
        <v>1112</v>
      </c>
      <c r="F77" s="171">
        <f t="shared" si="46"/>
        <v>1068</v>
      </c>
      <c r="G77" s="171">
        <f t="shared" si="46"/>
        <v>642</v>
      </c>
      <c r="H77" s="171">
        <f t="shared" si="46"/>
        <v>642</v>
      </c>
      <c r="I77" s="171">
        <f t="shared" si="46"/>
        <v>975</v>
      </c>
      <c r="J77" s="171">
        <f t="shared" si="46"/>
        <v>808</v>
      </c>
      <c r="K77" s="171">
        <f t="shared" si="46"/>
        <v>642</v>
      </c>
      <c r="L77" s="171">
        <f t="shared" si="46"/>
        <v>662</v>
      </c>
      <c r="M77" s="171">
        <f t="shared" si="46"/>
        <v>1068</v>
      </c>
      <c r="N77" s="171">
        <f t="shared" si="46"/>
        <v>654</v>
      </c>
      <c r="O77" s="171">
        <f t="shared" si="46"/>
        <v>820</v>
      </c>
      <c r="P77" s="171">
        <f t="shared" si="46"/>
        <v>967</v>
      </c>
      <c r="Q77" s="171">
        <f t="shared" si="46"/>
        <v>808</v>
      </c>
      <c r="R77" s="171">
        <f t="shared" si="46"/>
        <v>766</v>
      </c>
      <c r="S77" s="171">
        <f t="shared" si="46"/>
        <v>1006</v>
      </c>
      <c r="T77" s="171">
        <f t="shared" si="46"/>
        <v>987</v>
      </c>
      <c r="U77" s="171">
        <f t="shared" si="46"/>
        <v>820</v>
      </c>
      <c r="V77" s="171">
        <f t="shared" si="46"/>
        <v>820</v>
      </c>
      <c r="W77" s="171">
        <f t="shared" si="46"/>
        <v>1153</v>
      </c>
      <c r="X77" s="171">
        <f t="shared" si="46"/>
        <v>754</v>
      </c>
      <c r="Y77" s="171">
        <f t="shared" si="46"/>
        <v>747</v>
      </c>
      <c r="Z77" s="171">
        <f t="shared" si="46"/>
        <v>1006</v>
      </c>
      <c r="AA77" s="171">
        <f t="shared" si="46"/>
        <v>1006</v>
      </c>
      <c r="AB77" s="171">
        <f t="shared" si="46"/>
        <v>820</v>
      </c>
      <c r="AC77" s="171">
        <f t="shared" si="46"/>
        <v>820</v>
      </c>
      <c r="AD77" s="171">
        <f t="shared" si="46"/>
        <v>1313</v>
      </c>
      <c r="AE77" s="171">
        <f t="shared" si="46"/>
        <v>464</v>
      </c>
    </row>
    <row r="78" spans="1:31" x14ac:dyDescent="0.25">
      <c r="A78" s="60" t="s">
        <v>498</v>
      </c>
      <c r="B78" s="171">
        <f t="shared" si="31"/>
        <v>1051</v>
      </c>
      <c r="C78" s="171">
        <f t="shared" si="31"/>
        <v>1571</v>
      </c>
      <c r="D78" s="171">
        <f t="shared" ref="D78:AE78" si="47">D22-D50</f>
        <v>1102</v>
      </c>
      <c r="E78" s="171">
        <f t="shared" si="47"/>
        <v>811</v>
      </c>
      <c r="F78" s="171">
        <f t="shared" si="47"/>
        <v>1102</v>
      </c>
      <c r="G78" s="171">
        <f t="shared" si="47"/>
        <v>1588</v>
      </c>
      <c r="H78" s="171">
        <f t="shared" si="47"/>
        <v>1757</v>
      </c>
      <c r="I78" s="171">
        <f t="shared" si="47"/>
        <v>811</v>
      </c>
      <c r="J78" s="171">
        <f t="shared" si="47"/>
        <v>1571</v>
      </c>
      <c r="K78" s="171">
        <f t="shared" si="47"/>
        <v>1474</v>
      </c>
      <c r="L78" s="171">
        <f t="shared" si="47"/>
        <v>855</v>
      </c>
      <c r="M78" s="171">
        <f t="shared" si="47"/>
        <v>1102</v>
      </c>
      <c r="N78" s="171">
        <f t="shared" si="47"/>
        <v>1410</v>
      </c>
      <c r="O78" s="171">
        <f t="shared" si="47"/>
        <v>1526</v>
      </c>
      <c r="P78" s="171">
        <f t="shared" si="47"/>
        <v>1093</v>
      </c>
      <c r="Q78" s="171">
        <f t="shared" si="47"/>
        <v>1749</v>
      </c>
      <c r="R78" s="171">
        <f t="shared" si="47"/>
        <v>941</v>
      </c>
      <c r="S78" s="171">
        <f t="shared" si="47"/>
        <v>677</v>
      </c>
      <c r="T78" s="171">
        <f t="shared" si="47"/>
        <v>738</v>
      </c>
      <c r="U78" s="171">
        <f t="shared" si="47"/>
        <v>1224</v>
      </c>
      <c r="V78" s="171">
        <f t="shared" si="47"/>
        <v>1340</v>
      </c>
      <c r="W78" s="171">
        <f t="shared" si="47"/>
        <v>633</v>
      </c>
      <c r="X78" s="171">
        <f t="shared" si="47"/>
        <v>1749</v>
      </c>
      <c r="Y78" s="171">
        <f t="shared" si="47"/>
        <v>1296</v>
      </c>
      <c r="Z78" s="171">
        <f t="shared" si="47"/>
        <v>677</v>
      </c>
      <c r="AA78" s="171">
        <f t="shared" si="47"/>
        <v>738</v>
      </c>
      <c r="AB78" s="171">
        <f t="shared" si="47"/>
        <v>1224</v>
      </c>
      <c r="AC78" s="171">
        <f t="shared" si="47"/>
        <v>1623</v>
      </c>
      <c r="AD78" s="171">
        <f t="shared" si="47"/>
        <v>863</v>
      </c>
      <c r="AE78" s="171">
        <f t="shared" si="47"/>
        <v>1929</v>
      </c>
    </row>
    <row r="79" spans="1:31" x14ac:dyDescent="0.25">
      <c r="A79" s="60" t="s">
        <v>499</v>
      </c>
      <c r="B79" s="171">
        <f t="shared" si="31"/>
        <v>921</v>
      </c>
      <c r="C79" s="171">
        <f t="shared" si="31"/>
        <v>1734</v>
      </c>
      <c r="D79" s="171">
        <f t="shared" ref="D79:AE79" si="48">D23-D51</f>
        <v>1378</v>
      </c>
      <c r="E79" s="171">
        <f t="shared" si="48"/>
        <v>1320</v>
      </c>
      <c r="F79" s="171">
        <f t="shared" si="48"/>
        <v>1368</v>
      </c>
      <c r="G79" s="171">
        <f t="shared" si="48"/>
        <v>1778</v>
      </c>
      <c r="H79" s="171">
        <f t="shared" si="48"/>
        <v>1503</v>
      </c>
      <c r="I79" s="171">
        <f t="shared" si="48"/>
        <v>1389</v>
      </c>
      <c r="J79" s="171">
        <f t="shared" si="48"/>
        <v>1940</v>
      </c>
      <c r="K79" s="171">
        <f t="shared" si="48"/>
        <v>1522</v>
      </c>
      <c r="L79" s="171">
        <f t="shared" si="48"/>
        <v>1339</v>
      </c>
      <c r="M79" s="171">
        <f t="shared" si="48"/>
        <v>1324</v>
      </c>
      <c r="N79" s="171">
        <f t="shared" si="48"/>
        <v>1293</v>
      </c>
      <c r="O79" s="171">
        <f t="shared" si="48"/>
        <v>1398</v>
      </c>
      <c r="P79" s="171">
        <f t="shared" si="48"/>
        <v>1339</v>
      </c>
      <c r="Q79" s="171">
        <f t="shared" si="48"/>
        <v>1533</v>
      </c>
      <c r="R79" s="171">
        <f t="shared" si="48"/>
        <v>1440</v>
      </c>
      <c r="S79" s="171">
        <f t="shared" si="48"/>
        <v>1161</v>
      </c>
      <c r="T79" s="171">
        <f t="shared" si="48"/>
        <v>1146</v>
      </c>
      <c r="U79" s="171">
        <f t="shared" si="48"/>
        <v>1479</v>
      </c>
      <c r="V79" s="171">
        <f t="shared" si="48"/>
        <v>1344</v>
      </c>
      <c r="W79" s="171">
        <f t="shared" si="48"/>
        <v>1339</v>
      </c>
      <c r="X79" s="171">
        <f t="shared" si="48"/>
        <v>1575</v>
      </c>
      <c r="Y79" s="171">
        <f t="shared" si="48"/>
        <v>1494</v>
      </c>
      <c r="Z79" s="171">
        <f t="shared" si="48"/>
        <v>1014</v>
      </c>
      <c r="AA79" s="171">
        <f t="shared" si="48"/>
        <v>1146</v>
      </c>
      <c r="AB79" s="171">
        <f t="shared" si="48"/>
        <v>1345</v>
      </c>
      <c r="AC79" s="171">
        <f t="shared" si="48"/>
        <v>1357</v>
      </c>
      <c r="AD79" s="171">
        <f t="shared" si="48"/>
        <v>971</v>
      </c>
      <c r="AE79" s="171">
        <f t="shared" si="48"/>
        <v>1344</v>
      </c>
    </row>
    <row r="80" spans="1:31" x14ac:dyDescent="0.25">
      <c r="A80" s="60" t="s">
        <v>500</v>
      </c>
      <c r="B80" s="171">
        <f t="shared" si="31"/>
        <v>684</v>
      </c>
      <c r="C80" s="171">
        <f t="shared" si="31"/>
        <v>784</v>
      </c>
      <c r="D80" s="171">
        <f t="shared" ref="D80:AE80" si="49">D24-D52</f>
        <v>853</v>
      </c>
      <c r="E80" s="171">
        <f t="shared" si="49"/>
        <v>917</v>
      </c>
      <c r="F80" s="171">
        <f t="shared" si="49"/>
        <v>437</v>
      </c>
      <c r="G80" s="171">
        <f t="shared" si="49"/>
        <v>983</v>
      </c>
      <c r="H80" s="171">
        <f t="shared" si="49"/>
        <v>1093</v>
      </c>
      <c r="I80" s="171">
        <f t="shared" si="49"/>
        <v>488</v>
      </c>
      <c r="J80" s="171">
        <f t="shared" si="49"/>
        <v>766</v>
      </c>
      <c r="K80" s="171">
        <f t="shared" si="49"/>
        <v>863</v>
      </c>
      <c r="L80" s="171">
        <f t="shared" si="49"/>
        <v>677</v>
      </c>
      <c r="M80" s="171">
        <f t="shared" si="49"/>
        <v>677</v>
      </c>
      <c r="N80" s="171">
        <f t="shared" si="49"/>
        <v>1436</v>
      </c>
      <c r="O80" s="171">
        <f t="shared" si="49"/>
        <v>1171</v>
      </c>
      <c r="P80" s="171">
        <f t="shared" si="49"/>
        <v>498</v>
      </c>
      <c r="Q80" s="171">
        <f t="shared" si="49"/>
        <v>1342</v>
      </c>
      <c r="R80" s="171">
        <f t="shared" si="49"/>
        <v>782</v>
      </c>
      <c r="S80" s="171">
        <f t="shared" si="49"/>
        <v>677</v>
      </c>
      <c r="T80" s="171">
        <f t="shared" si="49"/>
        <v>1012</v>
      </c>
      <c r="U80" s="171">
        <f t="shared" si="49"/>
        <v>1439</v>
      </c>
      <c r="V80" s="171">
        <f t="shared" si="49"/>
        <v>1174</v>
      </c>
      <c r="W80" s="171">
        <f t="shared" si="49"/>
        <v>498</v>
      </c>
      <c r="X80" s="171">
        <f t="shared" si="49"/>
        <v>1345</v>
      </c>
      <c r="Y80" s="171">
        <f t="shared" si="49"/>
        <v>785</v>
      </c>
      <c r="Z80" s="171">
        <f t="shared" si="49"/>
        <v>677</v>
      </c>
      <c r="AA80" s="171">
        <f t="shared" si="49"/>
        <v>1025</v>
      </c>
      <c r="AB80" s="171">
        <f t="shared" si="49"/>
        <v>1439</v>
      </c>
      <c r="AC80" s="171">
        <f t="shared" si="49"/>
        <v>1171</v>
      </c>
      <c r="AD80" s="171">
        <f t="shared" si="49"/>
        <v>677</v>
      </c>
      <c r="AE80" s="171">
        <f t="shared" si="49"/>
        <v>1342</v>
      </c>
    </row>
    <row r="81" spans="1:31" x14ac:dyDescent="0.25">
      <c r="A81" s="60" t="s">
        <v>501</v>
      </c>
      <c r="B81" s="171">
        <f t="shared" si="31"/>
        <v>2480</v>
      </c>
      <c r="C81" s="171">
        <f t="shared" si="31"/>
        <v>2297</v>
      </c>
      <c r="D81" s="171">
        <f t="shared" ref="D81:AE81" si="50">D25-D53</f>
        <v>1952</v>
      </c>
      <c r="E81" s="171">
        <f t="shared" si="50"/>
        <v>2262</v>
      </c>
      <c r="F81" s="171">
        <f t="shared" si="50"/>
        <v>1952</v>
      </c>
      <c r="G81" s="171">
        <f t="shared" si="50"/>
        <v>2432</v>
      </c>
      <c r="H81" s="171">
        <f t="shared" si="50"/>
        <v>1965</v>
      </c>
      <c r="I81" s="171">
        <f t="shared" si="50"/>
        <v>2392</v>
      </c>
      <c r="J81" s="171">
        <f t="shared" si="50"/>
        <v>2256</v>
      </c>
      <c r="K81" s="171">
        <f t="shared" si="50"/>
        <v>2182</v>
      </c>
      <c r="L81" s="171">
        <f t="shared" si="50"/>
        <v>2306</v>
      </c>
      <c r="M81" s="171">
        <f t="shared" si="50"/>
        <v>1790</v>
      </c>
      <c r="N81" s="171">
        <f t="shared" si="50"/>
        <v>2445</v>
      </c>
      <c r="O81" s="171">
        <f t="shared" si="50"/>
        <v>1828</v>
      </c>
      <c r="P81" s="171">
        <f t="shared" si="50"/>
        <v>2191</v>
      </c>
      <c r="Q81" s="171">
        <f t="shared" si="50"/>
        <v>2100</v>
      </c>
      <c r="R81" s="171">
        <f t="shared" si="50"/>
        <v>2012</v>
      </c>
      <c r="S81" s="171">
        <f t="shared" si="50"/>
        <v>2481</v>
      </c>
      <c r="T81" s="171">
        <f t="shared" si="50"/>
        <v>1604</v>
      </c>
      <c r="U81" s="171">
        <f t="shared" si="50"/>
        <v>2410</v>
      </c>
      <c r="V81" s="171">
        <f t="shared" si="50"/>
        <v>1784</v>
      </c>
      <c r="W81" s="171">
        <f t="shared" si="50"/>
        <v>2149</v>
      </c>
      <c r="X81" s="171">
        <f t="shared" si="50"/>
        <v>2094</v>
      </c>
      <c r="Y81" s="171">
        <f t="shared" si="50"/>
        <v>2179</v>
      </c>
      <c r="Z81" s="171">
        <f t="shared" si="50"/>
        <v>2484</v>
      </c>
      <c r="AA81" s="171">
        <f t="shared" si="50"/>
        <v>1771</v>
      </c>
      <c r="AB81" s="171">
        <f t="shared" si="50"/>
        <v>2065</v>
      </c>
      <c r="AC81" s="171">
        <f t="shared" si="50"/>
        <v>1445</v>
      </c>
      <c r="AD81" s="171">
        <f t="shared" si="50"/>
        <v>1859</v>
      </c>
      <c r="AE81" s="171">
        <f t="shared" si="50"/>
        <v>1739</v>
      </c>
    </row>
    <row r="82" spans="1:31" x14ac:dyDescent="0.25">
      <c r="A82" s="60" t="s">
        <v>502</v>
      </c>
      <c r="B82" s="171">
        <f t="shared" si="31"/>
        <v>1135</v>
      </c>
      <c r="C82" s="171">
        <f t="shared" si="31"/>
        <v>1753</v>
      </c>
      <c r="D82" s="171">
        <f t="shared" ref="D82:AE82" si="51">D26-D54</f>
        <v>1259</v>
      </c>
      <c r="E82" s="171">
        <f t="shared" si="51"/>
        <v>1371</v>
      </c>
      <c r="F82" s="171">
        <f t="shared" si="51"/>
        <v>1266</v>
      </c>
      <c r="G82" s="171">
        <f t="shared" si="51"/>
        <v>1356</v>
      </c>
      <c r="H82" s="171">
        <f t="shared" si="51"/>
        <v>1073</v>
      </c>
      <c r="I82" s="171">
        <f t="shared" si="51"/>
        <v>1242</v>
      </c>
      <c r="J82" s="171">
        <f t="shared" si="51"/>
        <v>1561</v>
      </c>
      <c r="K82" s="171">
        <f t="shared" si="51"/>
        <v>1073</v>
      </c>
      <c r="L82" s="171">
        <f t="shared" si="51"/>
        <v>1494</v>
      </c>
      <c r="M82" s="171">
        <f t="shared" si="51"/>
        <v>1578</v>
      </c>
      <c r="N82" s="171">
        <f t="shared" si="51"/>
        <v>1216</v>
      </c>
      <c r="O82" s="171">
        <f t="shared" si="51"/>
        <v>1119</v>
      </c>
      <c r="P82" s="171">
        <f t="shared" si="51"/>
        <v>1447</v>
      </c>
      <c r="Q82" s="171">
        <f t="shared" si="51"/>
        <v>1402</v>
      </c>
      <c r="R82" s="171">
        <f t="shared" si="51"/>
        <v>1163</v>
      </c>
      <c r="S82" s="171">
        <f t="shared" si="51"/>
        <v>1168</v>
      </c>
      <c r="T82" s="171">
        <f t="shared" si="51"/>
        <v>1400</v>
      </c>
      <c r="U82" s="171">
        <f t="shared" si="51"/>
        <v>1216</v>
      </c>
      <c r="V82" s="171">
        <f t="shared" si="51"/>
        <v>1173</v>
      </c>
      <c r="W82" s="171">
        <f t="shared" si="51"/>
        <v>1261</v>
      </c>
      <c r="X82" s="171">
        <f t="shared" si="51"/>
        <v>1402</v>
      </c>
      <c r="Y82" s="171">
        <f t="shared" si="51"/>
        <v>933</v>
      </c>
      <c r="Z82" s="171">
        <f t="shared" si="51"/>
        <v>1168</v>
      </c>
      <c r="AA82" s="171">
        <f t="shared" si="51"/>
        <v>1374</v>
      </c>
      <c r="AB82" s="171">
        <f t="shared" si="51"/>
        <v>1548</v>
      </c>
      <c r="AC82" s="171">
        <f t="shared" si="51"/>
        <v>1518</v>
      </c>
      <c r="AD82" s="171">
        <f t="shared" si="51"/>
        <v>1606</v>
      </c>
      <c r="AE82" s="171">
        <f t="shared" si="51"/>
        <v>1734</v>
      </c>
    </row>
    <row r="83" spans="1:31" x14ac:dyDescent="0.25">
      <c r="A83" s="60" t="s">
        <v>503</v>
      </c>
      <c r="B83" s="171">
        <f t="shared" si="31"/>
        <v>2616</v>
      </c>
      <c r="C83" s="171">
        <f t="shared" si="31"/>
        <v>2780</v>
      </c>
      <c r="D83" s="171">
        <f t="shared" ref="D83:AE83" si="52">D27-D55</f>
        <v>2785</v>
      </c>
      <c r="E83" s="171">
        <f t="shared" si="52"/>
        <v>2859</v>
      </c>
      <c r="F83" s="171">
        <f t="shared" si="52"/>
        <v>2709</v>
      </c>
      <c r="G83" s="171">
        <f t="shared" si="52"/>
        <v>2496</v>
      </c>
      <c r="H83" s="171">
        <f t="shared" si="52"/>
        <v>2582</v>
      </c>
      <c r="I83" s="171">
        <f t="shared" si="52"/>
        <v>2274</v>
      </c>
      <c r="J83" s="171">
        <f t="shared" si="52"/>
        <v>2452</v>
      </c>
      <c r="K83" s="171">
        <f t="shared" si="52"/>
        <v>2981</v>
      </c>
      <c r="L83" s="171">
        <f t="shared" si="52"/>
        <v>2347</v>
      </c>
      <c r="M83" s="171">
        <f t="shared" si="52"/>
        <v>2665</v>
      </c>
      <c r="N83" s="171">
        <f t="shared" si="52"/>
        <v>2484</v>
      </c>
      <c r="O83" s="171">
        <f t="shared" si="52"/>
        <v>2741</v>
      </c>
      <c r="P83" s="171">
        <f t="shared" si="52"/>
        <v>2455</v>
      </c>
      <c r="Q83" s="171">
        <f t="shared" si="52"/>
        <v>2296</v>
      </c>
      <c r="R83" s="171">
        <f t="shared" si="52"/>
        <v>2927</v>
      </c>
      <c r="S83" s="171">
        <f t="shared" si="52"/>
        <v>2878</v>
      </c>
      <c r="T83" s="171">
        <f t="shared" si="52"/>
        <v>2293</v>
      </c>
      <c r="U83" s="171">
        <f t="shared" si="52"/>
        <v>2437</v>
      </c>
      <c r="V83" s="171">
        <f t="shared" si="52"/>
        <v>2555</v>
      </c>
      <c r="W83" s="171">
        <f t="shared" si="52"/>
        <v>2702</v>
      </c>
      <c r="X83" s="171">
        <f t="shared" si="52"/>
        <v>2465</v>
      </c>
      <c r="Y83" s="171">
        <f t="shared" si="52"/>
        <v>2912</v>
      </c>
      <c r="Z83" s="171">
        <f t="shared" si="52"/>
        <v>2682</v>
      </c>
      <c r="AA83" s="171">
        <f t="shared" si="52"/>
        <v>2267</v>
      </c>
      <c r="AB83" s="171">
        <f t="shared" si="52"/>
        <v>2273</v>
      </c>
      <c r="AC83" s="171">
        <f t="shared" si="52"/>
        <v>2542</v>
      </c>
      <c r="AD83" s="171">
        <f t="shared" si="52"/>
        <v>2087</v>
      </c>
      <c r="AE83" s="171">
        <f t="shared" si="52"/>
        <v>2302</v>
      </c>
    </row>
    <row r="84" spans="1:31" x14ac:dyDescent="0.25">
      <c r="A84" s="60" t="s">
        <v>504</v>
      </c>
      <c r="B84" s="171">
        <f t="shared" si="31"/>
        <v>1805</v>
      </c>
      <c r="C84" s="171">
        <f t="shared" si="31"/>
        <v>2418</v>
      </c>
      <c r="D84" s="171">
        <f t="shared" ref="D84:AE84" si="53">D28-D56</f>
        <v>2709</v>
      </c>
      <c r="E84" s="171">
        <f t="shared" si="53"/>
        <v>1806</v>
      </c>
      <c r="F84" s="171">
        <f t="shared" si="53"/>
        <v>1911</v>
      </c>
      <c r="G84" s="171">
        <f t="shared" si="53"/>
        <v>2604</v>
      </c>
      <c r="H84" s="171">
        <f t="shared" si="53"/>
        <v>1864</v>
      </c>
      <c r="I84" s="171">
        <f t="shared" si="53"/>
        <v>2404</v>
      </c>
      <c r="J84" s="171">
        <f t="shared" si="53"/>
        <v>2418</v>
      </c>
      <c r="K84" s="171">
        <f t="shared" si="53"/>
        <v>1431</v>
      </c>
      <c r="L84" s="171">
        <f t="shared" si="53"/>
        <v>2046</v>
      </c>
      <c r="M84" s="171">
        <f t="shared" si="53"/>
        <v>1781</v>
      </c>
      <c r="N84" s="171">
        <f t="shared" si="53"/>
        <v>2414</v>
      </c>
      <c r="O84" s="171">
        <f t="shared" si="53"/>
        <v>822</v>
      </c>
      <c r="P84" s="171">
        <f t="shared" si="53"/>
        <v>2039</v>
      </c>
      <c r="Q84" s="171">
        <f t="shared" si="53"/>
        <v>2654</v>
      </c>
      <c r="R84" s="171">
        <f t="shared" si="53"/>
        <v>1187</v>
      </c>
      <c r="S84" s="171">
        <f t="shared" si="53"/>
        <v>1670</v>
      </c>
      <c r="T84" s="171">
        <f t="shared" si="53"/>
        <v>1667</v>
      </c>
      <c r="U84" s="171">
        <f t="shared" si="53"/>
        <v>2595</v>
      </c>
      <c r="V84" s="171">
        <f t="shared" si="53"/>
        <v>1429</v>
      </c>
      <c r="W84" s="171">
        <f t="shared" si="53"/>
        <v>2230</v>
      </c>
      <c r="X84" s="171">
        <f t="shared" si="53"/>
        <v>2649</v>
      </c>
      <c r="Y84" s="171">
        <f t="shared" si="53"/>
        <v>1368</v>
      </c>
      <c r="Z84" s="171">
        <f t="shared" si="53"/>
        <v>1902</v>
      </c>
      <c r="AA84" s="171">
        <f t="shared" si="53"/>
        <v>1817</v>
      </c>
      <c r="AB84" s="171">
        <f t="shared" si="53"/>
        <v>2549</v>
      </c>
      <c r="AC84" s="171">
        <f t="shared" si="53"/>
        <v>1781</v>
      </c>
      <c r="AD84" s="171">
        <f t="shared" si="53"/>
        <v>2575</v>
      </c>
      <c r="AE84" s="171">
        <f t="shared" si="53"/>
        <v>2613</v>
      </c>
    </row>
    <row r="85" spans="1:31" ht="15.75" thickBot="1" x14ac:dyDescent="0.3">
      <c r="A85" s="73" t="s">
        <v>505</v>
      </c>
      <c r="B85" s="171">
        <f t="shared" si="31"/>
        <v>1384</v>
      </c>
      <c r="C85" s="171">
        <f t="shared" si="31"/>
        <v>1323</v>
      </c>
      <c r="D85" s="171">
        <f t="shared" ref="D85:AE85" si="54">D29-D57</f>
        <v>1374</v>
      </c>
      <c r="E85" s="171">
        <f t="shared" si="54"/>
        <v>1752</v>
      </c>
      <c r="F85" s="171">
        <f t="shared" si="54"/>
        <v>1803</v>
      </c>
      <c r="G85" s="171">
        <f t="shared" si="54"/>
        <v>1851</v>
      </c>
      <c r="H85" s="171">
        <f t="shared" si="54"/>
        <v>1989</v>
      </c>
      <c r="I85" s="171">
        <f t="shared" si="54"/>
        <v>966</v>
      </c>
      <c r="J85" s="171">
        <f t="shared" si="54"/>
        <v>2217</v>
      </c>
      <c r="K85" s="171">
        <f t="shared" si="54"/>
        <v>1813</v>
      </c>
      <c r="L85" s="171">
        <f t="shared" si="54"/>
        <v>1611</v>
      </c>
      <c r="M85" s="171">
        <f t="shared" si="54"/>
        <v>1582</v>
      </c>
      <c r="N85" s="171">
        <f t="shared" si="54"/>
        <v>1898</v>
      </c>
      <c r="O85" s="171">
        <f t="shared" si="54"/>
        <v>2438</v>
      </c>
      <c r="P85" s="171">
        <f t="shared" si="54"/>
        <v>1225</v>
      </c>
      <c r="Q85" s="171">
        <f t="shared" si="54"/>
        <v>2256</v>
      </c>
      <c r="R85" s="171">
        <f t="shared" si="54"/>
        <v>2140</v>
      </c>
      <c r="S85" s="171">
        <f t="shared" si="54"/>
        <v>1880</v>
      </c>
      <c r="T85" s="171">
        <f t="shared" si="54"/>
        <v>1590</v>
      </c>
      <c r="U85" s="171">
        <f t="shared" si="54"/>
        <v>1871</v>
      </c>
      <c r="V85" s="171">
        <f t="shared" si="54"/>
        <v>2451</v>
      </c>
      <c r="W85" s="171">
        <f t="shared" si="54"/>
        <v>1225</v>
      </c>
      <c r="X85" s="171">
        <f t="shared" si="54"/>
        <v>2256</v>
      </c>
      <c r="Y85" s="171">
        <f t="shared" si="54"/>
        <v>2130</v>
      </c>
      <c r="Z85" s="171">
        <f t="shared" si="54"/>
        <v>1844</v>
      </c>
      <c r="AA85" s="171">
        <f t="shared" si="54"/>
        <v>1596</v>
      </c>
      <c r="AB85" s="171">
        <f t="shared" si="54"/>
        <v>1871</v>
      </c>
      <c r="AC85" s="171">
        <f t="shared" si="54"/>
        <v>2269</v>
      </c>
      <c r="AD85" s="171">
        <f t="shared" si="54"/>
        <v>1391</v>
      </c>
      <c r="AE85" s="171">
        <f t="shared" si="54"/>
        <v>2214</v>
      </c>
    </row>
    <row r="86" spans="1:31" ht="15.75" thickBot="1" x14ac:dyDescent="0.3">
      <c r="A86" s="94" t="s">
        <v>465</v>
      </c>
      <c r="B86" s="95">
        <f>SUM(B62:B85)</f>
        <v>22663</v>
      </c>
      <c r="C86" s="96">
        <f t="shared" ref="C86" si="55">SUM(C62:C85)</f>
        <v>28459</v>
      </c>
      <c r="D86" s="96">
        <f t="shared" ref="D86" si="56">SUM(D62:D85)</f>
        <v>27311</v>
      </c>
      <c r="E86" s="96">
        <f t="shared" ref="E86" si="57">SUM(E62:E85)</f>
        <v>25800</v>
      </c>
      <c r="F86" s="96">
        <f t="shared" ref="F86" si="58">SUM(F62:F85)</f>
        <v>24740</v>
      </c>
      <c r="G86" s="96">
        <f t="shared" ref="G86" si="59">SUM(G62:G85)</f>
        <v>27369</v>
      </c>
      <c r="H86" s="96">
        <f t="shared" ref="H86" si="60">SUM(H62:H85)</f>
        <v>27157</v>
      </c>
      <c r="I86" s="96">
        <f t="shared" ref="I86" si="61">SUM(I62:I85)</f>
        <v>23913</v>
      </c>
      <c r="J86" s="96">
        <f t="shared" ref="J86" si="62">SUM(J62:J85)</f>
        <v>29048</v>
      </c>
      <c r="K86" s="96">
        <f t="shared" ref="K86" si="63">SUM(K62:K85)</f>
        <v>25851</v>
      </c>
      <c r="L86" s="96">
        <f t="shared" ref="L86" si="64">SUM(L62:L85)</f>
        <v>25768</v>
      </c>
      <c r="M86" s="96">
        <f t="shared" ref="M86" si="65">SUM(M62:M85)</f>
        <v>25081</v>
      </c>
      <c r="N86" s="96">
        <f t="shared" ref="N86" si="66">SUM(N62:N85)</f>
        <v>27193</v>
      </c>
      <c r="O86" s="96">
        <f t="shared" ref="O86" si="67">SUM(O62:O85)</f>
        <v>26006</v>
      </c>
      <c r="P86" s="96">
        <f t="shared" ref="P86" si="68">SUM(P62:P85)</f>
        <v>23717</v>
      </c>
      <c r="Q86" s="96">
        <f t="shared" ref="Q86" si="69">SUM(Q62:Q85)</f>
        <v>28625</v>
      </c>
      <c r="R86" s="96">
        <f t="shared" ref="R86" si="70">SUM(R62:R85)</f>
        <v>24698</v>
      </c>
      <c r="S86" s="96">
        <f t="shared" ref="S86" si="71">SUM(S62:S85)</f>
        <v>25187</v>
      </c>
      <c r="T86" s="96">
        <f t="shared" ref="T86" si="72">SUM(T62:T85)</f>
        <v>23592</v>
      </c>
      <c r="U86" s="96">
        <f t="shared" ref="U86" si="73">SUM(U62:U85)</f>
        <v>27287</v>
      </c>
      <c r="V86" s="96">
        <f t="shared" ref="V86" si="74">SUM(V62:V85)</f>
        <v>26108</v>
      </c>
      <c r="W86" s="96">
        <f t="shared" ref="W86" si="75">SUM(W62:W85)</f>
        <v>23358</v>
      </c>
      <c r="X86" s="96">
        <f t="shared" ref="X86" si="76">SUM(X62:X85)</f>
        <v>28453</v>
      </c>
      <c r="Y86" s="96">
        <f t="shared" ref="Y86" si="77">SUM(Y62:Y85)</f>
        <v>25064</v>
      </c>
      <c r="Z86" s="96">
        <f t="shared" ref="Z86" si="78">SUM(Z62:Z85)</f>
        <v>24579</v>
      </c>
      <c r="AA86" s="96">
        <f t="shared" ref="AA86" si="79">SUM(AA62:AA85)</f>
        <v>23637</v>
      </c>
      <c r="AB86" s="96">
        <f t="shared" ref="AB86" si="80">SUM(AB62:AB85)</f>
        <v>26405</v>
      </c>
      <c r="AC86" s="96">
        <f t="shared" ref="AC86" si="81">SUM(AC62:AC85)</f>
        <v>25928</v>
      </c>
      <c r="AD86" s="96">
        <f t="shared" ref="AD86" si="82">SUM(AD62:AD85)</f>
        <v>23546</v>
      </c>
      <c r="AE86" s="97">
        <f t="shared" ref="AE86" si="83">SUM(AE62:AE85)</f>
        <v>27786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68CE5-A234-4A2B-ACC3-D45E1AFEF16A}">
  <dimension ref="A1:R44"/>
  <sheetViews>
    <sheetView topLeftCell="A15" workbookViewId="0">
      <selection activeCell="S23" sqref="S23"/>
    </sheetView>
  </sheetViews>
  <sheetFormatPr defaultRowHeight="15" x14ac:dyDescent="0.25"/>
  <cols>
    <col min="1" max="1" width="17.7109375" bestFit="1" customWidth="1"/>
    <col min="2" max="2" width="6.7109375" bestFit="1" customWidth="1"/>
    <col min="3" max="3" width="21" bestFit="1" customWidth="1"/>
    <col min="4" max="4" width="12.28515625" bestFit="1" customWidth="1"/>
    <col min="9" max="11" width="10.5703125" bestFit="1" customWidth="1"/>
    <col min="15" max="17" width="8.85546875" bestFit="1" customWidth="1"/>
    <col min="19" max="19" width="17.7109375" bestFit="1" customWidth="1"/>
    <col min="20" max="20" width="6.7109375" bestFit="1" customWidth="1"/>
    <col min="21" max="21" width="21" bestFit="1" customWidth="1"/>
    <col min="22" max="35" width="0" hidden="1" customWidth="1"/>
  </cols>
  <sheetData>
    <row r="1" spans="1:17" ht="20.25" x14ac:dyDescent="0.3">
      <c r="A1" s="43" t="s">
        <v>542</v>
      </c>
    </row>
    <row r="2" spans="1:17" ht="15.75" thickBot="1" x14ac:dyDescent="0.3"/>
    <row r="3" spans="1:17" ht="15.75" thickBot="1" x14ac:dyDescent="0.3">
      <c r="N3" s="184" t="s">
        <v>516</v>
      </c>
      <c r="O3" s="185"/>
      <c r="P3" s="185"/>
      <c r="Q3" s="186"/>
    </row>
    <row r="4" spans="1:17" ht="15.75" thickBot="1" x14ac:dyDescent="0.3">
      <c r="A4" s="27"/>
      <c r="B4" s="27"/>
      <c r="C4" s="40"/>
      <c r="D4" s="169" t="s">
        <v>506</v>
      </c>
      <c r="E4" s="27" t="s">
        <v>506</v>
      </c>
      <c r="F4" s="40" t="s">
        <v>506</v>
      </c>
      <c r="G4" s="40" t="s">
        <v>506</v>
      </c>
      <c r="I4" s="38">
        <v>2023</v>
      </c>
      <c r="J4" s="38">
        <v>2023</v>
      </c>
      <c r="K4" s="38">
        <v>2023</v>
      </c>
      <c r="L4" s="41">
        <v>2023</v>
      </c>
      <c r="N4" s="39" t="s">
        <v>506</v>
      </c>
      <c r="O4" s="39" t="s">
        <v>506</v>
      </c>
      <c r="P4" s="39" t="s">
        <v>506</v>
      </c>
      <c r="Q4" s="42" t="s">
        <v>506</v>
      </c>
    </row>
    <row r="5" spans="1:17" x14ac:dyDescent="0.25">
      <c r="A5" s="27" t="s">
        <v>507</v>
      </c>
      <c r="B5" s="27" t="s">
        <v>2</v>
      </c>
      <c r="C5" s="40" t="s">
        <v>1</v>
      </c>
      <c r="D5" s="128" t="s">
        <v>549</v>
      </c>
      <c r="E5" s="128" t="s">
        <v>550</v>
      </c>
      <c r="F5" s="128" t="s">
        <v>551</v>
      </c>
      <c r="G5" s="128" t="s">
        <v>552</v>
      </c>
      <c r="I5" s="128" t="s">
        <v>549</v>
      </c>
      <c r="J5" s="128" t="s">
        <v>550</v>
      </c>
      <c r="K5" s="128" t="s">
        <v>551</v>
      </c>
      <c r="L5" s="128" t="s">
        <v>552</v>
      </c>
      <c r="N5" s="27" t="s">
        <v>517</v>
      </c>
      <c r="O5" s="40" t="s">
        <v>526</v>
      </c>
      <c r="P5" s="40" t="s">
        <v>534</v>
      </c>
      <c r="Q5" s="40" t="s">
        <v>539</v>
      </c>
    </row>
    <row r="6" spans="1:17" x14ac:dyDescent="0.25">
      <c r="A6" s="59" t="s">
        <v>108</v>
      </c>
      <c r="B6" s="4" t="s">
        <v>17</v>
      </c>
      <c r="C6" s="44" t="s">
        <v>16</v>
      </c>
      <c r="H6" s="2"/>
      <c r="I6" s="2">
        <v>414</v>
      </c>
      <c r="J6" s="2">
        <v>1242</v>
      </c>
      <c r="K6" s="2">
        <v>4347</v>
      </c>
      <c r="L6" s="2">
        <v>4347</v>
      </c>
      <c r="M6" s="2"/>
      <c r="N6" s="48"/>
      <c r="O6" s="49"/>
      <c r="P6" s="49">
        <f t="shared" ref="O6:Q22" si="0">(F6-K6)/K6</f>
        <v>-1</v>
      </c>
      <c r="Q6" s="50">
        <f t="shared" ref="Q6" si="1">(G6-L6)/L6</f>
        <v>-1</v>
      </c>
    </row>
    <row r="7" spans="1:17" x14ac:dyDescent="0.25">
      <c r="A7" s="59"/>
      <c r="B7" s="4" t="s">
        <v>11</v>
      </c>
      <c r="C7" s="44" t="s">
        <v>10</v>
      </c>
      <c r="D7">
        <v>410250</v>
      </c>
      <c r="E7">
        <v>431018</v>
      </c>
      <c r="F7">
        <v>438158</v>
      </c>
      <c r="G7">
        <v>463060</v>
      </c>
      <c r="H7" s="2"/>
      <c r="I7" s="2">
        <v>424290</v>
      </c>
      <c r="J7" s="2">
        <v>432666</v>
      </c>
      <c r="K7" s="2">
        <v>444854</v>
      </c>
      <c r="L7" s="2">
        <v>418340</v>
      </c>
      <c r="M7" s="2"/>
      <c r="N7" s="48">
        <f>(D7-I7)/I7</f>
        <v>-3.3090574842678355E-2</v>
      </c>
      <c r="O7" s="49">
        <f t="shared" si="0"/>
        <v>-3.8089426948269564E-3</v>
      </c>
      <c r="P7" s="49">
        <f t="shared" si="0"/>
        <v>-1.5052129462700122E-2</v>
      </c>
      <c r="Q7" s="50">
        <f t="shared" si="0"/>
        <v>0.10689869484151647</v>
      </c>
    </row>
    <row r="8" spans="1:17" x14ac:dyDescent="0.25">
      <c r="A8" s="59"/>
      <c r="B8" s="4" t="s">
        <v>7</v>
      </c>
      <c r="C8" s="44" t="s">
        <v>6</v>
      </c>
      <c r="D8">
        <v>918</v>
      </c>
      <c r="E8">
        <v>954</v>
      </c>
      <c r="F8">
        <v>963</v>
      </c>
      <c r="G8">
        <v>909</v>
      </c>
      <c r="H8" s="2"/>
      <c r="I8" s="2">
        <v>774</v>
      </c>
      <c r="J8" s="2">
        <v>792</v>
      </c>
      <c r="K8" s="2"/>
      <c r="L8" s="2"/>
      <c r="M8" s="2"/>
      <c r="N8" s="48">
        <f t="shared" ref="N8:N27" si="2">(D8-I8)/I8</f>
        <v>0.18604651162790697</v>
      </c>
      <c r="O8" s="49">
        <f t="shared" si="0"/>
        <v>0.20454545454545456</v>
      </c>
      <c r="P8" s="49">
        <v>0</v>
      </c>
      <c r="Q8" s="50">
        <v>0</v>
      </c>
    </row>
    <row r="9" spans="1:17" x14ac:dyDescent="0.25">
      <c r="A9" s="59"/>
      <c r="B9" s="4" t="s">
        <v>29</v>
      </c>
      <c r="C9" s="44" t="s">
        <v>28</v>
      </c>
      <c r="D9">
        <v>170474</v>
      </c>
      <c r="E9">
        <v>181354</v>
      </c>
      <c r="F9">
        <v>179601</v>
      </c>
      <c r="G9">
        <v>177046</v>
      </c>
      <c r="H9" s="2"/>
      <c r="I9" s="2">
        <v>158142</v>
      </c>
      <c r="J9" s="2">
        <v>144400</v>
      </c>
      <c r="K9" s="2">
        <v>151143</v>
      </c>
      <c r="L9" s="2">
        <v>172713</v>
      </c>
      <c r="M9" s="2"/>
      <c r="N9" s="48">
        <f t="shared" si="2"/>
        <v>7.7980549126734203E-2</v>
      </c>
      <c r="O9" s="49">
        <f t="shared" si="0"/>
        <v>0.25591412742382269</v>
      </c>
      <c r="P9" s="49">
        <f t="shared" si="0"/>
        <v>0.18828526627101486</v>
      </c>
      <c r="Q9" s="50">
        <f t="shared" si="0"/>
        <v>2.5087862523376931E-2</v>
      </c>
    </row>
    <row r="10" spans="1:17" x14ac:dyDescent="0.25">
      <c r="A10" s="59"/>
      <c r="B10" s="4" t="s">
        <v>47</v>
      </c>
      <c r="C10" s="44" t="s">
        <v>46</v>
      </c>
      <c r="D10">
        <v>80934</v>
      </c>
      <c r="E10">
        <v>69216</v>
      </c>
      <c r="F10">
        <v>78456</v>
      </c>
      <c r="G10">
        <v>88836</v>
      </c>
      <c r="H10" s="2"/>
      <c r="I10" s="2">
        <v>104590</v>
      </c>
      <c r="J10" s="2">
        <v>96820</v>
      </c>
      <c r="K10" s="2">
        <v>88802</v>
      </c>
      <c r="L10" s="2">
        <v>97460</v>
      </c>
      <c r="M10" s="2"/>
      <c r="N10" s="48">
        <f t="shared" si="2"/>
        <v>-0.22617841093794819</v>
      </c>
      <c r="O10" s="49">
        <f t="shared" si="0"/>
        <v>-0.28510638297872343</v>
      </c>
      <c r="P10" s="49">
        <f t="shared" si="0"/>
        <v>-0.11650638499132902</v>
      </c>
      <c r="Q10" s="50">
        <f t="shared" si="0"/>
        <v>-8.848758465011286E-2</v>
      </c>
    </row>
    <row r="11" spans="1:17" x14ac:dyDescent="0.25">
      <c r="A11" s="59"/>
      <c r="B11" s="4" t="s">
        <v>15</v>
      </c>
      <c r="C11" s="44" t="s">
        <v>14</v>
      </c>
      <c r="D11">
        <v>517663</v>
      </c>
      <c r="E11">
        <v>526575</v>
      </c>
      <c r="F11">
        <v>525672</v>
      </c>
      <c r="G11">
        <v>518954</v>
      </c>
      <c r="H11" s="2"/>
      <c r="I11" s="2">
        <v>477984</v>
      </c>
      <c r="J11" s="2">
        <v>496386</v>
      </c>
      <c r="K11" s="2">
        <v>495282</v>
      </c>
      <c r="L11" s="2">
        <v>479076</v>
      </c>
      <c r="M11" s="2"/>
      <c r="N11" s="48">
        <f t="shared" si="2"/>
        <v>8.3013238936868183E-2</v>
      </c>
      <c r="O11" s="49">
        <f t="shared" si="0"/>
        <v>6.0817589537174699E-2</v>
      </c>
      <c r="P11" s="49">
        <f t="shared" si="0"/>
        <v>6.1358983367051499E-2</v>
      </c>
      <c r="Q11" s="50">
        <f t="shared" si="0"/>
        <v>8.3239402516510949E-2</v>
      </c>
    </row>
    <row r="12" spans="1:17" x14ac:dyDescent="0.25">
      <c r="A12" s="59"/>
      <c r="B12" s="4" t="s">
        <v>43</v>
      </c>
      <c r="C12" s="44" t="s">
        <v>42</v>
      </c>
      <c r="D12">
        <v>462542</v>
      </c>
      <c r="E12">
        <v>495702</v>
      </c>
      <c r="F12">
        <v>540222</v>
      </c>
      <c r="G12">
        <v>549016</v>
      </c>
      <c r="H12" s="2"/>
      <c r="I12" s="2">
        <v>393890</v>
      </c>
      <c r="J12" s="2">
        <v>425142</v>
      </c>
      <c r="K12" s="2">
        <v>429954</v>
      </c>
      <c r="L12" s="2">
        <v>533852</v>
      </c>
      <c r="M12" s="2"/>
      <c r="N12" s="48">
        <f t="shared" si="2"/>
        <v>0.17429231511335652</v>
      </c>
      <c r="O12" s="49">
        <f t="shared" si="0"/>
        <v>0.16596807654854143</v>
      </c>
      <c r="P12" s="49">
        <f t="shared" si="0"/>
        <v>0.2564646450550524</v>
      </c>
      <c r="Q12" s="50">
        <f t="shared" si="0"/>
        <v>2.8404876257839252E-2</v>
      </c>
    </row>
    <row r="13" spans="1:17" x14ac:dyDescent="0.25">
      <c r="A13" s="59"/>
      <c r="B13" s="4" t="s">
        <v>9</v>
      </c>
      <c r="C13" s="44" t="s">
        <v>8</v>
      </c>
      <c r="D13">
        <v>213600</v>
      </c>
      <c r="E13">
        <v>222636</v>
      </c>
      <c r="F13">
        <v>201804</v>
      </c>
      <c r="G13">
        <v>196128</v>
      </c>
      <c r="H13" s="2"/>
      <c r="I13" s="2">
        <v>240612</v>
      </c>
      <c r="J13" s="2">
        <v>233160</v>
      </c>
      <c r="K13" s="2">
        <v>202800</v>
      </c>
      <c r="L13" s="2">
        <v>198144</v>
      </c>
      <c r="M13" s="2"/>
      <c r="N13" s="48">
        <f t="shared" si="2"/>
        <v>-0.11226372749488804</v>
      </c>
      <c r="O13" s="49">
        <f t="shared" si="0"/>
        <v>-4.5136387030365412E-2</v>
      </c>
      <c r="P13" s="49">
        <f t="shared" si="0"/>
        <v>-4.9112426035502962E-3</v>
      </c>
      <c r="Q13" s="50">
        <f t="shared" si="0"/>
        <v>-1.0174418604651164E-2</v>
      </c>
    </row>
    <row r="14" spans="1:17" x14ac:dyDescent="0.25">
      <c r="A14" s="59"/>
      <c r="B14" s="4" t="s">
        <v>45</v>
      </c>
      <c r="C14" s="44" t="s">
        <v>44</v>
      </c>
      <c r="D14">
        <v>66720</v>
      </c>
      <c r="E14">
        <v>68944</v>
      </c>
      <c r="F14">
        <v>62272</v>
      </c>
      <c r="G14">
        <v>58489</v>
      </c>
      <c r="H14" s="2"/>
      <c r="I14" s="2">
        <v>58044</v>
      </c>
      <c r="J14" s="2">
        <v>61202</v>
      </c>
      <c r="K14" s="2">
        <v>48694</v>
      </c>
      <c r="L14" s="2">
        <v>55075</v>
      </c>
      <c r="M14" s="2"/>
      <c r="N14" s="48">
        <f t="shared" si="2"/>
        <v>0.14947281372751706</v>
      </c>
      <c r="O14" s="49">
        <f t="shared" si="0"/>
        <v>0.12649913401522825</v>
      </c>
      <c r="P14" s="49">
        <f t="shared" si="0"/>
        <v>0.27884338932928082</v>
      </c>
      <c r="Q14" s="50">
        <f t="shared" si="0"/>
        <v>6.1988197911938263E-2</v>
      </c>
    </row>
    <row r="15" spans="1:17" x14ac:dyDescent="0.25">
      <c r="A15" s="59"/>
      <c r="B15" s="4" t="s">
        <v>31</v>
      </c>
      <c r="C15" s="44" t="s">
        <v>30</v>
      </c>
      <c r="D15">
        <v>24660</v>
      </c>
      <c r="E15">
        <v>25482</v>
      </c>
      <c r="F15">
        <v>25482</v>
      </c>
      <c r="G15">
        <v>24386</v>
      </c>
      <c r="H15" s="2"/>
      <c r="I15" s="2">
        <v>25608</v>
      </c>
      <c r="J15" s="2">
        <v>26386</v>
      </c>
      <c r="K15" s="2">
        <v>26190</v>
      </c>
      <c r="L15" s="2">
        <v>26170</v>
      </c>
      <c r="M15" s="2"/>
      <c r="N15" s="48">
        <f t="shared" si="2"/>
        <v>-3.7019681349578254E-2</v>
      </c>
      <c r="O15" s="49">
        <f t="shared" si="0"/>
        <v>-3.4260592738573487E-2</v>
      </c>
      <c r="P15" s="49">
        <f t="shared" si="0"/>
        <v>-2.7033218785796106E-2</v>
      </c>
      <c r="Q15" s="50">
        <f t="shared" si="0"/>
        <v>-6.816965991593428E-2</v>
      </c>
    </row>
    <row r="16" spans="1:17" x14ac:dyDescent="0.25">
      <c r="A16" s="59"/>
      <c r="B16" s="4" t="s">
        <v>21</v>
      </c>
      <c r="C16" s="44" t="s">
        <v>20</v>
      </c>
      <c r="D16">
        <v>861874</v>
      </c>
      <c r="E16">
        <v>955575</v>
      </c>
      <c r="F16">
        <v>1019209</v>
      </c>
      <c r="G16">
        <v>954136</v>
      </c>
      <c r="H16" s="2"/>
      <c r="I16" s="2">
        <v>818225</v>
      </c>
      <c r="J16" s="2">
        <v>771826</v>
      </c>
      <c r="K16" s="2">
        <v>795187</v>
      </c>
      <c r="L16" s="2">
        <v>867025</v>
      </c>
      <c r="M16" s="2"/>
      <c r="N16" s="48">
        <f t="shared" si="2"/>
        <v>5.3345962296434353E-2</v>
      </c>
      <c r="O16" s="49">
        <f t="shared" si="0"/>
        <v>0.23807049775467529</v>
      </c>
      <c r="P16" s="49">
        <f t="shared" si="0"/>
        <v>0.28172241246398644</v>
      </c>
      <c r="Q16" s="50">
        <f t="shared" si="0"/>
        <v>0.10047115135088378</v>
      </c>
    </row>
    <row r="17" spans="1:18" x14ac:dyDescent="0.25">
      <c r="A17" s="59"/>
      <c r="B17" s="4" t="s">
        <v>55</v>
      </c>
      <c r="C17" s="44" t="s">
        <v>54</v>
      </c>
      <c r="D17">
        <v>24552</v>
      </c>
      <c r="E17">
        <v>24924</v>
      </c>
      <c r="F17">
        <v>21762</v>
      </c>
      <c r="G17">
        <v>25110</v>
      </c>
      <c r="H17" s="2"/>
      <c r="I17" s="2">
        <v>32364</v>
      </c>
      <c r="J17" s="2">
        <v>32364</v>
      </c>
      <c r="K17" s="2">
        <v>33294</v>
      </c>
      <c r="L17" s="2">
        <v>41850</v>
      </c>
      <c r="M17" s="2"/>
      <c r="N17" s="48">
        <f t="shared" si="2"/>
        <v>-0.2413793103448276</v>
      </c>
      <c r="O17" s="49">
        <f t="shared" si="0"/>
        <v>-0.22988505747126436</v>
      </c>
      <c r="P17" s="49">
        <f t="shared" si="0"/>
        <v>-0.34636871508379891</v>
      </c>
      <c r="Q17" s="50">
        <f t="shared" si="0"/>
        <v>-0.4</v>
      </c>
    </row>
    <row r="18" spans="1:18" x14ac:dyDescent="0.25">
      <c r="A18" s="59"/>
      <c r="B18" s="4" t="s">
        <v>59</v>
      </c>
      <c r="C18" s="44" t="s">
        <v>58</v>
      </c>
      <c r="D18">
        <v>367081</v>
      </c>
      <c r="E18">
        <v>363943</v>
      </c>
      <c r="F18">
        <v>378133</v>
      </c>
      <c r="G18">
        <v>405488</v>
      </c>
      <c r="H18" s="2"/>
      <c r="I18" s="2">
        <v>390866</v>
      </c>
      <c r="J18" s="2">
        <v>394868</v>
      </c>
      <c r="K18" s="2">
        <v>384555</v>
      </c>
      <c r="L18" s="2">
        <v>379017</v>
      </c>
      <c r="M18" s="2"/>
      <c r="N18" s="48">
        <f t="shared" si="2"/>
        <v>-6.0852056715089059E-2</v>
      </c>
      <c r="O18" s="49">
        <f t="shared" si="0"/>
        <v>-7.8317311101431364E-2</v>
      </c>
      <c r="P18" s="49">
        <f t="shared" si="0"/>
        <v>-1.669982187203391E-2</v>
      </c>
      <c r="Q18" s="50">
        <f t="shared" si="0"/>
        <v>6.9841194458296063E-2</v>
      </c>
    </row>
    <row r="19" spans="1:18" x14ac:dyDescent="0.25">
      <c r="A19" s="59"/>
      <c r="B19" s="4" t="s">
        <v>19</v>
      </c>
      <c r="C19" s="44" t="s">
        <v>18</v>
      </c>
      <c r="D19">
        <v>2289378</v>
      </c>
      <c r="E19">
        <v>2351516</v>
      </c>
      <c r="F19">
        <v>2337856</v>
      </c>
      <c r="G19">
        <v>2270744</v>
      </c>
      <c r="H19" s="2"/>
      <c r="I19" s="2">
        <v>2254094</v>
      </c>
      <c r="J19" s="2">
        <v>2336372</v>
      </c>
      <c r="K19" s="2">
        <v>2392452</v>
      </c>
      <c r="L19" s="2">
        <v>2310445</v>
      </c>
      <c r="M19" s="2"/>
      <c r="N19" s="48">
        <f t="shared" si="2"/>
        <v>1.565329573655757E-2</v>
      </c>
      <c r="O19" s="49">
        <f t="shared" si="0"/>
        <v>6.4818445007901139E-3</v>
      </c>
      <c r="P19" s="49">
        <f t="shared" si="0"/>
        <v>-2.2820102555871549E-2</v>
      </c>
      <c r="Q19" s="50">
        <f t="shared" si="0"/>
        <v>-1.7183269889566727E-2</v>
      </c>
    </row>
    <row r="20" spans="1:18" ht="15.75" thickBot="1" x14ac:dyDescent="0.3">
      <c r="A20" s="150"/>
      <c r="B20" s="4" t="s">
        <v>13</v>
      </c>
      <c r="C20" s="44" t="s">
        <v>12</v>
      </c>
      <c r="D20">
        <v>12814</v>
      </c>
      <c r="E20">
        <v>12814</v>
      </c>
      <c r="F20">
        <v>13410</v>
      </c>
      <c r="G20">
        <v>15794</v>
      </c>
      <c r="H20" s="2"/>
      <c r="I20" s="2">
        <v>2646</v>
      </c>
      <c r="J20" s="2">
        <v>2646</v>
      </c>
      <c r="K20" s="2">
        <v>2646</v>
      </c>
      <c r="L20" s="2">
        <v>13108</v>
      </c>
      <c r="M20" s="2"/>
      <c r="N20" s="48">
        <f t="shared" si="2"/>
        <v>3.8427815570672714</v>
      </c>
      <c r="O20" s="49">
        <f t="shared" si="0"/>
        <v>3.8427815570672714</v>
      </c>
      <c r="P20" s="49">
        <f t="shared" si="0"/>
        <v>4.0680272108843534</v>
      </c>
      <c r="Q20" s="50">
        <f t="shared" si="0"/>
        <v>0.20491303021055843</v>
      </c>
    </row>
    <row r="21" spans="1:18" ht="15.75" thickBot="1" x14ac:dyDescent="0.3">
      <c r="A21" s="103" t="s">
        <v>386</v>
      </c>
      <c r="B21" s="170"/>
      <c r="C21" s="170"/>
      <c r="D21" s="15">
        <v>5503460</v>
      </c>
      <c r="E21" s="15">
        <v>5730653</v>
      </c>
      <c r="F21" s="15">
        <v>5823000</v>
      </c>
      <c r="G21" s="15">
        <v>5748096</v>
      </c>
      <c r="H21" s="16"/>
      <c r="I21" s="16">
        <v>5382543</v>
      </c>
      <c r="J21" s="16">
        <v>5456272</v>
      </c>
      <c r="K21" s="16">
        <v>5500200</v>
      </c>
      <c r="L21" s="16">
        <v>5596622</v>
      </c>
      <c r="M21" s="16"/>
      <c r="N21" s="51">
        <f t="shared" si="2"/>
        <v>2.2464660291613092E-2</v>
      </c>
      <c r="O21" s="46">
        <f t="shared" si="0"/>
        <v>5.028726573748523E-2</v>
      </c>
      <c r="P21" s="46">
        <f t="shared" si="0"/>
        <v>5.868877495363805E-2</v>
      </c>
      <c r="Q21" s="47">
        <f t="shared" si="0"/>
        <v>2.7065254719722005E-2</v>
      </c>
    </row>
    <row r="22" spans="1:18" x14ac:dyDescent="0.25">
      <c r="A22" s="59" t="s">
        <v>387</v>
      </c>
      <c r="B22" s="4" t="s">
        <v>39</v>
      </c>
      <c r="C22" s="44" t="s">
        <v>38</v>
      </c>
      <c r="D22">
        <v>7936</v>
      </c>
      <c r="E22">
        <v>9426</v>
      </c>
      <c r="F22">
        <v>10136</v>
      </c>
      <c r="G22">
        <v>9954</v>
      </c>
      <c r="H22" s="2"/>
      <c r="I22" s="2">
        <v>8358</v>
      </c>
      <c r="J22" s="2">
        <v>10030</v>
      </c>
      <c r="K22" s="2">
        <v>9528</v>
      </c>
      <c r="L22" s="2">
        <v>9516</v>
      </c>
      <c r="M22" s="2"/>
      <c r="N22" s="48">
        <f t="shared" si="2"/>
        <v>-5.0490547977985162E-2</v>
      </c>
      <c r="O22" s="49">
        <f t="shared" si="0"/>
        <v>-6.0219341974077766E-2</v>
      </c>
      <c r="P22" s="49">
        <f t="shared" si="0"/>
        <v>6.381192275398824E-2</v>
      </c>
      <c r="Q22" s="50">
        <f t="shared" si="0"/>
        <v>4.6027742749054225E-2</v>
      </c>
    </row>
    <row r="23" spans="1:18" x14ac:dyDescent="0.25">
      <c r="A23" s="59"/>
      <c r="B23" s="4" t="s">
        <v>27</v>
      </c>
      <c r="C23" s="44" t="s">
        <v>26</v>
      </c>
      <c r="D23">
        <v>59401</v>
      </c>
      <c r="E23">
        <v>57732</v>
      </c>
      <c r="F23">
        <v>56024</v>
      </c>
      <c r="G23">
        <v>60838</v>
      </c>
      <c r="H23" s="2"/>
      <c r="I23" s="2">
        <v>48512</v>
      </c>
      <c r="J23" s="2">
        <v>49681</v>
      </c>
      <c r="K23" s="2">
        <v>48453</v>
      </c>
      <c r="L23" s="2">
        <v>52360</v>
      </c>
      <c r="M23" s="2"/>
      <c r="N23" s="48">
        <f t="shared" si="2"/>
        <v>0.22445992744063326</v>
      </c>
      <c r="O23" s="49">
        <f t="shared" ref="O23:O27" si="3">(E23-J23)/J23</f>
        <v>0.1620539039069262</v>
      </c>
      <c r="P23" s="49">
        <f t="shared" ref="P23:P27" si="4">(F23-K23)/K23</f>
        <v>0.15625451468433327</v>
      </c>
      <c r="Q23" s="50">
        <f t="shared" ref="Q23:Q27" si="5">(G23-L23)/L23</f>
        <v>0.16191749427043545</v>
      </c>
    </row>
    <row r="24" spans="1:18" x14ac:dyDescent="0.25">
      <c r="A24" s="59"/>
      <c r="B24" s="4" t="s">
        <v>25</v>
      </c>
      <c r="C24" s="44" t="s">
        <v>24</v>
      </c>
      <c r="D24">
        <v>14758</v>
      </c>
      <c r="E24">
        <v>21514</v>
      </c>
      <c r="F24">
        <v>17198</v>
      </c>
      <c r="G24">
        <v>11946</v>
      </c>
      <c r="H24" s="2"/>
      <c r="I24" s="2">
        <v>10240</v>
      </c>
      <c r="J24" s="2">
        <v>19840</v>
      </c>
      <c r="K24" s="2">
        <v>18560</v>
      </c>
      <c r="L24" s="2">
        <v>10560</v>
      </c>
      <c r="M24" s="2"/>
      <c r="N24" s="48">
        <f t="shared" si="2"/>
        <v>0.44121093750000001</v>
      </c>
      <c r="O24" s="49">
        <f t="shared" si="3"/>
        <v>8.4375000000000006E-2</v>
      </c>
      <c r="P24" s="49">
        <f t="shared" si="4"/>
        <v>-7.3383620689655177E-2</v>
      </c>
      <c r="Q24" s="50">
        <f t="shared" si="5"/>
        <v>0.13125000000000001</v>
      </c>
    </row>
    <row r="25" spans="1:18" x14ac:dyDescent="0.25">
      <c r="A25" s="59"/>
      <c r="B25" s="4" t="s">
        <v>35</v>
      </c>
      <c r="C25" s="44" t="s">
        <v>34</v>
      </c>
      <c r="H25" s="2"/>
      <c r="I25" s="2">
        <v>672</v>
      </c>
      <c r="J25" s="2">
        <v>1008</v>
      </c>
      <c r="K25" s="2">
        <v>1008</v>
      </c>
      <c r="L25" s="2">
        <v>3024</v>
      </c>
      <c r="M25" s="2"/>
      <c r="N25" s="48">
        <f t="shared" si="2"/>
        <v>-1</v>
      </c>
      <c r="O25" s="49">
        <f t="shared" si="3"/>
        <v>-1</v>
      </c>
      <c r="P25" s="49">
        <f t="shared" si="4"/>
        <v>-1</v>
      </c>
      <c r="Q25" s="50">
        <f t="shared" si="5"/>
        <v>-1</v>
      </c>
    </row>
    <row r="26" spans="1:18" x14ac:dyDescent="0.25">
      <c r="A26" s="59"/>
      <c r="B26" s="4" t="s">
        <v>33</v>
      </c>
      <c r="C26" s="44" t="s">
        <v>32</v>
      </c>
      <c r="D26">
        <v>34468</v>
      </c>
      <c r="E26">
        <v>29818</v>
      </c>
      <c r="F26">
        <v>30482</v>
      </c>
      <c r="G26">
        <v>33804</v>
      </c>
      <c r="H26" s="2"/>
      <c r="I26" s="2">
        <v>31148</v>
      </c>
      <c r="J26" s="2">
        <v>29154</v>
      </c>
      <c r="K26" s="2">
        <v>29154</v>
      </c>
      <c r="L26" s="2">
        <v>30484</v>
      </c>
      <c r="M26" s="2"/>
      <c r="N26" s="48">
        <f t="shared" si="2"/>
        <v>0.10658790291511494</v>
      </c>
      <c r="O26" s="49">
        <f t="shared" si="3"/>
        <v>2.2775605405776223E-2</v>
      </c>
      <c r="P26" s="49">
        <f t="shared" si="4"/>
        <v>4.5551210811552445E-2</v>
      </c>
      <c r="Q26" s="50">
        <f t="shared" si="5"/>
        <v>0.10890959191707125</v>
      </c>
    </row>
    <row r="27" spans="1:18" x14ac:dyDescent="0.25">
      <c r="A27" s="59"/>
      <c r="B27" s="4" t="s">
        <v>37</v>
      </c>
      <c r="C27" s="44" t="s">
        <v>36</v>
      </c>
      <c r="D27">
        <v>7064</v>
      </c>
      <c r="E27">
        <v>7342</v>
      </c>
      <c r="F27">
        <v>7464</v>
      </c>
      <c r="G27">
        <v>5982</v>
      </c>
      <c r="H27" s="2"/>
      <c r="I27" s="2">
        <v>5440</v>
      </c>
      <c r="J27" s="2">
        <v>5760</v>
      </c>
      <c r="K27" s="2">
        <v>7200</v>
      </c>
      <c r="L27" s="2">
        <v>6720</v>
      </c>
      <c r="M27" s="2"/>
      <c r="N27" s="48">
        <f t="shared" si="2"/>
        <v>0.29852941176470588</v>
      </c>
      <c r="O27" s="49">
        <f t="shared" si="3"/>
        <v>0.2746527777777778</v>
      </c>
      <c r="P27" s="49">
        <f t="shared" si="4"/>
        <v>3.6666666666666667E-2</v>
      </c>
      <c r="Q27" s="50">
        <f t="shared" si="5"/>
        <v>-0.10982142857142857</v>
      </c>
    </row>
    <row r="28" spans="1:18" x14ac:dyDescent="0.25">
      <c r="A28" s="59"/>
      <c r="B28" s="4" t="s">
        <v>508</v>
      </c>
      <c r="C28" s="44" t="s">
        <v>509</v>
      </c>
      <c r="D28">
        <v>8060</v>
      </c>
      <c r="E28">
        <v>8060</v>
      </c>
      <c r="F28">
        <v>8060</v>
      </c>
      <c r="G28">
        <v>8060</v>
      </c>
      <c r="H28" s="2"/>
      <c r="I28" s="2">
        <v>7760</v>
      </c>
      <c r="J28" s="2">
        <v>7660</v>
      </c>
      <c r="K28" s="2">
        <v>8580</v>
      </c>
      <c r="L28" s="2">
        <v>7440</v>
      </c>
      <c r="M28" s="2"/>
      <c r="N28" s="48"/>
      <c r="O28" s="49">
        <f t="shared" ref="O28:O44" si="6">(E28-J28)/J28</f>
        <v>5.2219321148825062E-2</v>
      </c>
      <c r="P28" s="49">
        <f t="shared" ref="P28:P44" si="7">(F28-K28)/K28</f>
        <v>-6.0606060606060608E-2</v>
      </c>
      <c r="Q28" s="50">
        <f t="shared" ref="Q28:Q44" si="8">(G28-L28)/L28</f>
        <v>8.3333333333333329E-2</v>
      </c>
    </row>
    <row r="29" spans="1:18" x14ac:dyDescent="0.25">
      <c r="A29" s="59"/>
      <c r="B29" s="4" t="s">
        <v>41</v>
      </c>
      <c r="C29" s="44" t="s">
        <v>40</v>
      </c>
      <c r="D29">
        <v>13230</v>
      </c>
      <c r="E29">
        <v>567</v>
      </c>
      <c r="G29">
        <v>9072</v>
      </c>
      <c r="H29" s="2"/>
      <c r="I29" s="2">
        <v>3024</v>
      </c>
      <c r="J29" s="2"/>
      <c r="K29" s="2"/>
      <c r="L29" s="2"/>
      <c r="M29" s="2"/>
      <c r="N29" s="48">
        <f t="shared" ref="N29:N44" si="9">(D29-I29)/I29</f>
        <v>3.375</v>
      </c>
      <c r="O29" s="49">
        <v>0</v>
      </c>
      <c r="P29" s="49">
        <v>0</v>
      </c>
      <c r="Q29" s="50"/>
      <c r="R29" s="49"/>
    </row>
    <row r="30" spans="1:18" x14ac:dyDescent="0.25">
      <c r="A30" s="59"/>
      <c r="B30" s="4" t="s">
        <v>51</v>
      </c>
      <c r="C30" s="44" t="s">
        <v>50</v>
      </c>
      <c r="D30">
        <v>12222</v>
      </c>
      <c r="E30">
        <v>12804</v>
      </c>
      <c r="F30">
        <v>12804</v>
      </c>
      <c r="G30">
        <v>12804</v>
      </c>
      <c r="H30" s="2"/>
      <c r="I30" s="2">
        <v>9894</v>
      </c>
      <c r="J30" s="2">
        <v>10476</v>
      </c>
      <c r="K30" s="2">
        <v>9894</v>
      </c>
      <c r="L30" s="2">
        <v>9866</v>
      </c>
      <c r="M30" s="2"/>
      <c r="N30" s="48">
        <f t="shared" si="9"/>
        <v>0.23529411764705882</v>
      </c>
      <c r="O30" s="49">
        <f t="shared" si="6"/>
        <v>0.22222222222222221</v>
      </c>
      <c r="P30" s="49">
        <f t="shared" si="7"/>
        <v>0.29411764705882354</v>
      </c>
      <c r="Q30" s="50">
        <f t="shared" si="8"/>
        <v>0.29779039124265155</v>
      </c>
    </row>
    <row r="31" spans="1:18" x14ac:dyDescent="0.25">
      <c r="A31" s="59"/>
      <c r="B31" s="4" t="s">
        <v>49</v>
      </c>
      <c r="C31" s="44" t="s">
        <v>48</v>
      </c>
      <c r="D31">
        <v>13992</v>
      </c>
      <c r="E31">
        <v>12720</v>
      </c>
      <c r="F31">
        <v>13356</v>
      </c>
      <c r="G31">
        <v>13356</v>
      </c>
      <c r="H31" s="2"/>
      <c r="I31" s="2">
        <v>13304</v>
      </c>
      <c r="J31" s="2">
        <v>13218</v>
      </c>
      <c r="K31" s="2">
        <v>13218</v>
      </c>
      <c r="L31" s="2">
        <v>10296</v>
      </c>
      <c r="M31" s="2"/>
      <c r="N31" s="48">
        <f t="shared" si="9"/>
        <v>5.1713770294648229E-2</v>
      </c>
      <c r="O31" s="49">
        <f t="shared" si="6"/>
        <v>-3.7675896504766229E-2</v>
      </c>
      <c r="P31" s="49">
        <f t="shared" si="7"/>
        <v>1.0440308669995461E-2</v>
      </c>
      <c r="Q31" s="50">
        <f t="shared" si="8"/>
        <v>0.29720279720279719</v>
      </c>
    </row>
    <row r="32" spans="1:18" x14ac:dyDescent="0.25">
      <c r="A32" s="59"/>
      <c r="B32" s="4" t="s">
        <v>63</v>
      </c>
      <c r="C32" s="44" t="s">
        <v>62</v>
      </c>
      <c r="D32">
        <v>25780</v>
      </c>
      <c r="E32">
        <v>26064</v>
      </c>
      <c r="F32">
        <v>25792</v>
      </c>
      <c r="G32">
        <v>27800</v>
      </c>
      <c r="H32" s="2"/>
      <c r="I32" s="2">
        <v>19104</v>
      </c>
      <c r="J32" s="2">
        <v>19848</v>
      </c>
      <c r="K32" s="2">
        <v>20064</v>
      </c>
      <c r="L32" s="2">
        <v>19104</v>
      </c>
      <c r="M32" s="2"/>
      <c r="N32" s="48">
        <f t="shared" si="9"/>
        <v>0.34945561139028475</v>
      </c>
      <c r="O32" s="49">
        <f t="shared" si="6"/>
        <v>0.31318016928657799</v>
      </c>
      <c r="P32" s="49">
        <f t="shared" si="7"/>
        <v>0.28548644338118023</v>
      </c>
      <c r="Q32" s="50">
        <f t="shared" si="8"/>
        <v>0.45519262981574538</v>
      </c>
    </row>
    <row r="33" spans="1:17" x14ac:dyDescent="0.25">
      <c r="A33" s="59"/>
      <c r="B33" s="4" t="s">
        <v>61</v>
      </c>
      <c r="C33" s="44" t="s">
        <v>60</v>
      </c>
      <c r="D33">
        <v>25802</v>
      </c>
      <c r="E33">
        <v>26318</v>
      </c>
      <c r="F33">
        <v>26318</v>
      </c>
      <c r="G33">
        <v>25802</v>
      </c>
      <c r="H33" s="2"/>
      <c r="I33" s="2">
        <v>15480</v>
      </c>
      <c r="J33" s="2">
        <v>15996</v>
      </c>
      <c r="K33" s="2">
        <v>15996</v>
      </c>
      <c r="L33" s="2">
        <v>15480</v>
      </c>
      <c r="M33" s="2"/>
      <c r="N33" s="48">
        <f t="shared" si="9"/>
        <v>0.66679586563307491</v>
      </c>
      <c r="O33" s="49">
        <f t="shared" si="6"/>
        <v>0.64528632158039512</v>
      </c>
      <c r="P33" s="49">
        <f t="shared" si="7"/>
        <v>0.64528632158039512</v>
      </c>
      <c r="Q33" s="50">
        <f t="shared" si="8"/>
        <v>0.66679586563307491</v>
      </c>
    </row>
    <row r="34" spans="1:17" x14ac:dyDescent="0.25">
      <c r="A34" s="59"/>
      <c r="B34" s="4" t="s">
        <v>510</v>
      </c>
      <c r="C34" s="44" t="s">
        <v>511</v>
      </c>
      <c r="D34">
        <v>5428</v>
      </c>
      <c r="E34">
        <v>6880</v>
      </c>
      <c r="F34">
        <v>8736</v>
      </c>
      <c r="G34">
        <v>6280</v>
      </c>
      <c r="H34" s="2"/>
      <c r="I34" s="2">
        <v>4396</v>
      </c>
      <c r="J34" s="2">
        <v>8164</v>
      </c>
      <c r="K34" s="2">
        <v>8736</v>
      </c>
      <c r="L34" s="2">
        <v>5024</v>
      </c>
      <c r="M34" s="2"/>
      <c r="N34" s="48">
        <f t="shared" si="9"/>
        <v>0.23475887170154686</v>
      </c>
      <c r="O34" s="49">
        <f t="shared" si="6"/>
        <v>-0.15727584517393434</v>
      </c>
      <c r="P34" s="49">
        <f t="shared" si="7"/>
        <v>0</v>
      </c>
      <c r="Q34" s="50">
        <f t="shared" si="8"/>
        <v>0.25</v>
      </c>
    </row>
    <row r="35" spans="1:17" x14ac:dyDescent="0.25">
      <c r="A35" s="59"/>
      <c r="B35" s="4" t="s">
        <v>57</v>
      </c>
      <c r="C35" s="44" t="s">
        <v>56</v>
      </c>
      <c r="H35" s="2"/>
      <c r="I35" s="2">
        <v>20412</v>
      </c>
      <c r="J35" s="2">
        <v>8316</v>
      </c>
      <c r="K35" s="2"/>
      <c r="L35" s="2"/>
      <c r="M35" s="2"/>
      <c r="N35" s="48">
        <f t="shared" si="9"/>
        <v>-1</v>
      </c>
      <c r="O35" s="49">
        <f t="shared" si="6"/>
        <v>-1</v>
      </c>
      <c r="P35" s="49">
        <v>0</v>
      </c>
      <c r="Q35" s="50">
        <v>0</v>
      </c>
    </row>
    <row r="36" spans="1:17" x14ac:dyDescent="0.25">
      <c r="A36" s="59"/>
      <c r="B36" s="4" t="s">
        <v>67</v>
      </c>
      <c r="C36" s="44" t="s">
        <v>66</v>
      </c>
      <c r="D36">
        <v>80550</v>
      </c>
      <c r="E36">
        <v>75978</v>
      </c>
      <c r="F36">
        <v>77754</v>
      </c>
      <c r="G36">
        <v>84882</v>
      </c>
      <c r="H36" s="2"/>
      <c r="I36" s="2">
        <v>81840</v>
      </c>
      <c r="J36" s="2">
        <v>83730</v>
      </c>
      <c r="K36" s="2">
        <v>83940</v>
      </c>
      <c r="L36" s="2">
        <v>85638</v>
      </c>
      <c r="M36" s="2"/>
      <c r="N36" s="48">
        <f t="shared" si="9"/>
        <v>-1.5762463343108504E-2</v>
      </c>
      <c r="O36" s="49">
        <f t="shared" si="6"/>
        <v>-9.2583303475456832E-2</v>
      </c>
      <c r="P36" s="49">
        <f t="shared" si="7"/>
        <v>-7.369549678341672E-2</v>
      </c>
      <c r="Q36" s="50">
        <f t="shared" si="8"/>
        <v>-8.8278567925453647E-3</v>
      </c>
    </row>
    <row r="37" spans="1:17" x14ac:dyDescent="0.25">
      <c r="A37" s="59"/>
      <c r="B37" s="4" t="s">
        <v>65</v>
      </c>
      <c r="C37" s="44" t="s">
        <v>64</v>
      </c>
      <c r="D37">
        <v>32318</v>
      </c>
      <c r="E37">
        <v>34658</v>
      </c>
      <c r="F37">
        <v>34686</v>
      </c>
      <c r="G37">
        <v>34896</v>
      </c>
      <c r="H37" s="2"/>
      <c r="I37" s="2">
        <v>28668</v>
      </c>
      <c r="J37" s="2">
        <v>32612</v>
      </c>
      <c r="K37" s="2">
        <v>32612</v>
      </c>
      <c r="L37" s="2">
        <v>30824</v>
      </c>
      <c r="M37" s="2"/>
      <c r="N37" s="48">
        <f t="shared" si="9"/>
        <v>0.12731965955071858</v>
      </c>
      <c r="O37" s="49">
        <f t="shared" si="6"/>
        <v>6.2737642585551326E-2</v>
      </c>
      <c r="P37" s="49">
        <f t="shared" si="7"/>
        <v>6.3596222249478723E-2</v>
      </c>
      <c r="Q37" s="50">
        <f t="shared" si="8"/>
        <v>0.13210485336101738</v>
      </c>
    </row>
    <row r="38" spans="1:17" x14ac:dyDescent="0.25">
      <c r="A38" s="59"/>
      <c r="B38" s="4" t="s">
        <v>53</v>
      </c>
      <c r="C38" s="44" t="s">
        <v>52</v>
      </c>
      <c r="H38" s="2"/>
      <c r="I38" s="2">
        <v>4536</v>
      </c>
      <c r="J38" s="2">
        <v>5748</v>
      </c>
      <c r="K38" s="2">
        <v>5510</v>
      </c>
      <c r="L38" s="2">
        <v>12852</v>
      </c>
      <c r="M38" s="2"/>
      <c r="N38" s="48">
        <f t="shared" si="9"/>
        <v>-1</v>
      </c>
      <c r="O38" s="49">
        <f t="shared" si="6"/>
        <v>-1</v>
      </c>
      <c r="P38" s="49">
        <f t="shared" si="7"/>
        <v>-1</v>
      </c>
      <c r="Q38" s="50">
        <f t="shared" si="8"/>
        <v>-1</v>
      </c>
    </row>
    <row r="39" spans="1:17" x14ac:dyDescent="0.25">
      <c r="A39" s="59"/>
      <c r="B39" s="4" t="s">
        <v>69</v>
      </c>
      <c r="C39" s="44" t="s">
        <v>68</v>
      </c>
      <c r="D39">
        <v>4680</v>
      </c>
      <c r="E39">
        <v>4680</v>
      </c>
      <c r="F39">
        <v>5040</v>
      </c>
      <c r="H39" s="2"/>
      <c r="I39" s="2"/>
      <c r="J39" s="2">
        <v>2520</v>
      </c>
      <c r="K39" s="2">
        <v>5040</v>
      </c>
      <c r="L39" s="2">
        <v>2880</v>
      </c>
      <c r="M39" s="2"/>
      <c r="N39" s="48"/>
      <c r="O39" s="49"/>
      <c r="P39" s="49"/>
      <c r="Q39" s="50">
        <f t="shared" si="8"/>
        <v>-1</v>
      </c>
    </row>
    <row r="40" spans="1:17" ht="15.75" thickBot="1" x14ac:dyDescent="0.3">
      <c r="A40" s="150"/>
      <c r="B40" s="4" t="s">
        <v>512</v>
      </c>
      <c r="C40" s="44" t="s">
        <v>513</v>
      </c>
      <c r="D40">
        <v>7920</v>
      </c>
      <c r="E40">
        <v>8184</v>
      </c>
      <c r="F40">
        <v>8184</v>
      </c>
      <c r="G40">
        <v>7920</v>
      </c>
      <c r="H40" s="2"/>
      <c r="I40" s="2"/>
      <c r="J40" s="2"/>
      <c r="K40" s="2"/>
      <c r="L40" s="2"/>
      <c r="M40" s="2"/>
      <c r="N40" s="48"/>
      <c r="O40" s="49"/>
      <c r="P40" s="49"/>
      <c r="Q40" s="50"/>
    </row>
    <row r="41" spans="1:17" ht="15.75" thickBot="1" x14ac:dyDescent="0.3">
      <c r="A41" s="170" t="s">
        <v>435</v>
      </c>
      <c r="B41" s="118"/>
      <c r="C41" s="118"/>
      <c r="D41" s="15">
        <v>353609</v>
      </c>
      <c r="E41" s="15">
        <v>342745</v>
      </c>
      <c r="F41" s="15">
        <v>342034</v>
      </c>
      <c r="G41" s="15">
        <v>353396</v>
      </c>
      <c r="H41" s="105"/>
      <c r="I41" s="16">
        <v>312788</v>
      </c>
      <c r="J41" s="16">
        <v>323761</v>
      </c>
      <c r="K41" s="16">
        <v>317493</v>
      </c>
      <c r="L41" s="16">
        <v>312068</v>
      </c>
      <c r="M41" s="105"/>
      <c r="N41" s="106">
        <f t="shared" si="9"/>
        <v>0.13050692481808765</v>
      </c>
      <c r="O41" s="107">
        <f t="shared" si="6"/>
        <v>5.8635845577447561E-2</v>
      </c>
      <c r="P41" s="107">
        <f t="shared" si="7"/>
        <v>7.7296192356996848E-2</v>
      </c>
      <c r="Q41" s="108">
        <f t="shared" si="8"/>
        <v>0.132432674929823</v>
      </c>
    </row>
    <row r="42" spans="1:17" ht="15.75" thickBot="1" x14ac:dyDescent="0.3">
      <c r="A42" s="155" t="s">
        <v>87</v>
      </c>
      <c r="B42" s="45" t="s">
        <v>553</v>
      </c>
      <c r="C42" s="118" t="s">
        <v>87</v>
      </c>
      <c r="D42" s="15"/>
      <c r="E42" s="15"/>
      <c r="F42" s="15"/>
      <c r="G42" s="104">
        <v>5408</v>
      </c>
      <c r="H42" s="105"/>
      <c r="I42" s="16"/>
      <c r="J42" s="16"/>
      <c r="K42" s="16"/>
      <c r="L42" s="16"/>
      <c r="M42" s="105"/>
      <c r="N42" s="106"/>
      <c r="O42" s="107"/>
      <c r="P42" s="107"/>
      <c r="Q42" s="108"/>
    </row>
    <row r="43" spans="1:17" ht="15.75" thickBot="1" x14ac:dyDescent="0.3">
      <c r="A43" s="155" t="s">
        <v>518</v>
      </c>
      <c r="B43" s="45"/>
      <c r="C43" s="45"/>
      <c r="D43" s="15"/>
      <c r="E43" s="15"/>
      <c r="F43" s="15"/>
      <c r="G43" s="15">
        <v>5408</v>
      </c>
      <c r="H43" s="105"/>
      <c r="I43" s="16"/>
      <c r="J43" s="16"/>
      <c r="K43" s="16"/>
      <c r="L43" s="16"/>
      <c r="M43" s="105"/>
      <c r="N43" s="106"/>
      <c r="O43" s="107"/>
      <c r="P43" s="107"/>
      <c r="Q43" s="108"/>
    </row>
    <row r="44" spans="1:17" ht="15.75" thickBot="1" x14ac:dyDescent="0.3">
      <c r="A44" s="170" t="s">
        <v>71</v>
      </c>
      <c r="B44" s="118"/>
      <c r="C44" s="118"/>
      <c r="D44" s="54">
        <v>5857069</v>
      </c>
      <c r="E44" s="54">
        <v>6073398</v>
      </c>
      <c r="F44" s="54">
        <v>6165034</v>
      </c>
      <c r="G44" s="54">
        <v>6106900</v>
      </c>
      <c r="H44" s="105"/>
      <c r="I44" s="55">
        <v>5695331</v>
      </c>
      <c r="J44" s="55">
        <v>5780033</v>
      </c>
      <c r="K44" s="55">
        <v>5817693</v>
      </c>
      <c r="L44" s="55">
        <v>5908690</v>
      </c>
      <c r="M44" s="105"/>
      <c r="N44" s="106">
        <f t="shared" si="9"/>
        <v>2.8398349455018505E-2</v>
      </c>
      <c r="O44" s="107">
        <f t="shared" si="6"/>
        <v>5.0754900534304905E-2</v>
      </c>
      <c r="P44" s="107">
        <f t="shared" si="7"/>
        <v>5.9704250464917966E-2</v>
      </c>
      <c r="Q44" s="108">
        <f t="shared" si="8"/>
        <v>3.354550670283938E-2</v>
      </c>
    </row>
  </sheetData>
  <mergeCells count="1">
    <mergeCell ref="N3:Q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4"/>
  <sheetViews>
    <sheetView tabSelected="1" workbookViewId="0">
      <selection activeCell="R23" sqref="R23"/>
    </sheetView>
  </sheetViews>
  <sheetFormatPr defaultRowHeight="15" x14ac:dyDescent="0.25"/>
  <cols>
    <col min="1" max="1" width="27.85546875" bestFit="1" customWidth="1"/>
    <col min="2" max="2" width="12.7109375" bestFit="1" customWidth="1"/>
    <col min="3" max="3" width="6.7109375" bestFit="1" customWidth="1"/>
    <col min="4" max="4" width="9.7109375" customWidth="1"/>
    <col min="5" max="5" width="9.85546875" customWidth="1"/>
    <col min="6" max="6" width="9.140625" bestFit="1" customWidth="1"/>
    <col min="7" max="7" width="9" customWidth="1"/>
    <col min="8" max="8" width="10" customWidth="1"/>
    <col min="9" max="9" width="11.42578125" customWidth="1"/>
    <col min="10" max="10" width="9.28515625" customWidth="1"/>
    <col min="11" max="11" width="11.42578125" customWidth="1"/>
    <col min="12" max="12" width="8.85546875" customWidth="1"/>
    <col min="13" max="13" width="10.42578125" customWidth="1"/>
    <col min="14" max="14" width="14.5703125" customWidth="1"/>
    <col min="15" max="15" width="10.140625" customWidth="1"/>
    <col min="18" max="18" width="26.5703125" bestFit="1" customWidth="1"/>
    <col min="19" max="19" width="25.28515625" bestFit="1" customWidth="1"/>
    <col min="22" max="22" width="26.5703125" bestFit="1" customWidth="1"/>
    <col min="23" max="23" width="25.28515625" bestFit="1" customWidth="1"/>
  </cols>
  <sheetData>
    <row r="1" spans="1:23" ht="18" x14ac:dyDescent="0.25">
      <c r="A1" s="21" t="s">
        <v>514</v>
      </c>
      <c r="I1" s="37">
        <v>45444</v>
      </c>
    </row>
    <row r="2" spans="1:23" ht="15.75" thickBot="1" x14ac:dyDescent="0.3">
      <c r="A2" s="20" t="s">
        <v>515</v>
      </c>
    </row>
    <row r="3" spans="1:23" ht="15.75" thickBot="1" x14ac:dyDescent="0.3">
      <c r="A3" s="28"/>
      <c r="B3" s="28"/>
      <c r="C3" s="139"/>
      <c r="D3" s="187" t="s">
        <v>73</v>
      </c>
      <c r="E3" s="188"/>
      <c r="F3" s="188"/>
      <c r="G3" s="188"/>
      <c r="H3" s="189"/>
      <c r="I3" s="190" t="s">
        <v>74</v>
      </c>
      <c r="J3" s="190"/>
      <c r="K3" s="190"/>
      <c r="L3" s="190"/>
      <c r="M3" s="191"/>
      <c r="N3" s="29"/>
      <c r="O3" s="192" t="s">
        <v>75</v>
      </c>
      <c r="P3" s="190"/>
      <c r="Q3" s="191"/>
    </row>
    <row r="4" spans="1:23" ht="27" thickBot="1" x14ac:dyDescent="0.3">
      <c r="A4" s="30" t="s">
        <v>0</v>
      </c>
      <c r="B4" s="30" t="s">
        <v>76</v>
      </c>
      <c r="C4" s="140"/>
      <c r="D4" s="141" t="s">
        <v>77</v>
      </c>
      <c r="E4" s="8" t="s">
        <v>78</v>
      </c>
      <c r="F4" s="6" t="s">
        <v>72</v>
      </c>
      <c r="G4" s="8" t="s">
        <v>532</v>
      </c>
      <c r="H4" s="110" t="s">
        <v>533</v>
      </c>
      <c r="I4" s="115" t="s">
        <v>77</v>
      </c>
      <c r="J4" s="115" t="s">
        <v>78</v>
      </c>
      <c r="K4" s="116" t="s">
        <v>72</v>
      </c>
      <c r="L4" s="111" t="s">
        <v>532</v>
      </c>
      <c r="M4" s="110" t="s">
        <v>533</v>
      </c>
      <c r="N4" s="29"/>
      <c r="O4" s="100" t="s">
        <v>79</v>
      </c>
      <c r="P4" s="101" t="s">
        <v>80</v>
      </c>
      <c r="Q4" s="102" t="s">
        <v>81</v>
      </c>
      <c r="R4" s="5"/>
      <c r="V4" s="5"/>
    </row>
    <row r="5" spans="1:23" x14ac:dyDescent="0.25">
      <c r="A5" s="4" t="s">
        <v>5</v>
      </c>
      <c r="B5" s="4" t="s">
        <v>6</v>
      </c>
      <c r="C5" t="s">
        <v>7</v>
      </c>
      <c r="D5" s="1">
        <v>11.9</v>
      </c>
      <c r="E5" s="2">
        <v>12.193548387096774</v>
      </c>
      <c r="F5" s="31">
        <f>(D5-E5)/E5</f>
        <v>-2.4074074074074032E-2</v>
      </c>
      <c r="G5" s="2">
        <v>10.033333333333333</v>
      </c>
      <c r="H5" s="9">
        <f>(D5-G5)/G5</f>
        <v>0.18604651162790703</v>
      </c>
      <c r="I5" s="2">
        <v>107.10000000000001</v>
      </c>
      <c r="J5" s="2">
        <v>109.74193548387098</v>
      </c>
      <c r="K5" s="31">
        <f>(I5-J5)/J5</f>
        <v>-2.407407407407406E-2</v>
      </c>
      <c r="L5" s="2">
        <v>90.3</v>
      </c>
      <c r="M5" s="9">
        <f t="shared" ref="M5:M43" si="0">(I5-L5)/L5</f>
        <v>0.18604651162790711</v>
      </c>
      <c r="N5" s="7"/>
      <c r="O5" s="1">
        <v>1.7</v>
      </c>
      <c r="P5" s="2">
        <v>15.3</v>
      </c>
      <c r="Q5" s="36">
        <f t="shared" ref="Q5:Q39" si="1">P5/$P$43</f>
        <v>1.5673368369059689E-4</v>
      </c>
      <c r="R5" s="2"/>
      <c r="S5" s="2"/>
      <c r="V5" s="2"/>
      <c r="W5" s="2"/>
    </row>
    <row r="6" spans="1:23" x14ac:dyDescent="0.25">
      <c r="A6" s="4"/>
      <c r="B6" s="4" t="s">
        <v>8</v>
      </c>
      <c r="C6" t="s">
        <v>9</v>
      </c>
      <c r="D6" s="1">
        <v>157.14999999999989</v>
      </c>
      <c r="E6" s="2">
        <v>145.75806451612897</v>
      </c>
      <c r="F6" s="31">
        <f>(D6-E6)/E6</f>
        <v>7.8156467854376188E-2</v>
      </c>
      <c r="G6" s="2">
        <v>168.11666666666662</v>
      </c>
      <c r="H6" s="9">
        <f t="shared" ref="H6:H43" si="2">(D6-G6)/G6</f>
        <v>-6.5232477446218268E-2</v>
      </c>
      <c r="I6" s="2">
        <v>24920.000000000007</v>
      </c>
      <c r="J6" s="2">
        <v>23262.58064516127</v>
      </c>
      <c r="K6" s="31">
        <f t="shared" ref="K6:K43" si="3">(I6-J6)/J6</f>
        <v>7.124830130071956E-2</v>
      </c>
      <c r="L6" s="2">
        <v>28071.399999999991</v>
      </c>
      <c r="M6" s="9">
        <f t="shared" si="0"/>
        <v>-0.11226372749488747</v>
      </c>
      <c r="N6" s="7"/>
      <c r="O6" s="1">
        <v>22.45000000000001</v>
      </c>
      <c r="P6" s="2">
        <v>3559.9999999999995</v>
      </c>
      <c r="Q6" s="36">
        <f t="shared" si="1"/>
        <v>3.646875254500162E-2</v>
      </c>
      <c r="R6" s="2"/>
      <c r="S6" s="2"/>
      <c r="V6" s="2"/>
      <c r="W6" s="2"/>
    </row>
    <row r="7" spans="1:23" x14ac:dyDescent="0.25">
      <c r="A7" s="4"/>
      <c r="B7" s="4" t="s">
        <v>10</v>
      </c>
      <c r="C7" t="s">
        <v>11</v>
      </c>
      <c r="D7" s="1">
        <v>261.68333333333334</v>
      </c>
      <c r="E7" s="2">
        <v>276.95161290322585</v>
      </c>
      <c r="F7" s="31">
        <f t="shared" ref="F7:F12" si="4">(D7-E7)/E7</f>
        <v>-5.5129773066992932E-2</v>
      </c>
      <c r="G7" s="2">
        <v>269.5</v>
      </c>
      <c r="H7" s="9">
        <f t="shared" si="2"/>
        <v>-2.9004329004328991E-2</v>
      </c>
      <c r="I7" s="2">
        <v>47862.5</v>
      </c>
      <c r="J7" s="2">
        <v>51125.967741935485</v>
      </c>
      <c r="K7" s="31">
        <f t="shared" si="3"/>
        <v>-6.3831901596625676E-2</v>
      </c>
      <c r="L7" s="2">
        <v>49500.5</v>
      </c>
      <c r="M7" s="9">
        <f t="shared" si="0"/>
        <v>-3.3090574842678355E-2</v>
      </c>
      <c r="N7" s="7"/>
      <c r="O7" s="1">
        <v>37.38333333333334</v>
      </c>
      <c r="P7" s="2">
        <v>6837.5</v>
      </c>
      <c r="Q7" s="36">
        <f t="shared" si="1"/>
        <v>7.0043566159114778E-2</v>
      </c>
      <c r="R7" s="2"/>
      <c r="S7" s="2"/>
      <c r="V7" s="2"/>
      <c r="W7" s="2"/>
    </row>
    <row r="8" spans="1:23" x14ac:dyDescent="0.25">
      <c r="A8" s="4"/>
      <c r="B8" s="4" t="s">
        <v>12</v>
      </c>
      <c r="C8" t="s">
        <v>13</v>
      </c>
      <c r="D8" s="1">
        <v>10.033333333333333</v>
      </c>
      <c r="E8" s="2">
        <v>10.387096774193548</v>
      </c>
      <c r="F8" s="31">
        <f t="shared" si="4"/>
        <v>-3.4057971014492733E-2</v>
      </c>
      <c r="G8" s="2">
        <v>2.1</v>
      </c>
      <c r="H8" s="9">
        <f t="shared" si="2"/>
        <v>3.7777777777777777</v>
      </c>
      <c r="I8" s="2">
        <v>1494.9666666666667</v>
      </c>
      <c r="J8" s="2">
        <v>1547.6774193548388</v>
      </c>
      <c r="K8" s="31">
        <f t="shared" si="3"/>
        <v>-3.4057971014492774E-2</v>
      </c>
      <c r="L8" s="2">
        <v>308.7</v>
      </c>
      <c r="M8" s="9">
        <f t="shared" si="0"/>
        <v>3.8427815570672714</v>
      </c>
      <c r="N8" s="7"/>
      <c r="O8" s="1">
        <v>1.4333333333333333</v>
      </c>
      <c r="P8" s="2">
        <v>213.56666666666666</v>
      </c>
      <c r="Q8" s="36">
        <f t="shared" si="1"/>
        <v>2.1877836849796386E-3</v>
      </c>
      <c r="R8" s="2"/>
      <c r="S8" s="2"/>
      <c r="V8" s="2"/>
      <c r="W8" s="2"/>
    </row>
    <row r="9" spans="1:23" x14ac:dyDescent="0.25">
      <c r="A9" s="4"/>
      <c r="B9" s="4" t="s">
        <v>14</v>
      </c>
      <c r="C9" t="s">
        <v>15</v>
      </c>
      <c r="D9" s="1">
        <v>340.19999999999993</v>
      </c>
      <c r="E9" s="2">
        <v>336.33870967741939</v>
      </c>
      <c r="F9" s="31">
        <f t="shared" si="4"/>
        <v>1.1480362537764048E-2</v>
      </c>
      <c r="G9" s="2">
        <v>297.84999999999997</v>
      </c>
      <c r="H9" s="9">
        <f t="shared" si="2"/>
        <v>0.14218566392479426</v>
      </c>
      <c r="I9" s="2">
        <v>60394.016666666677</v>
      </c>
      <c r="J9" s="2">
        <v>60166.580645161295</v>
      </c>
      <c r="K9" s="31">
        <f t="shared" si="3"/>
        <v>3.7801054849154522E-3</v>
      </c>
      <c r="L9" s="2">
        <v>55764.80000000001</v>
      </c>
      <c r="M9" s="9">
        <f t="shared" si="0"/>
        <v>8.3013238936868169E-2</v>
      </c>
      <c r="N9" s="7"/>
      <c r="O9" s="1">
        <v>48.600000000000009</v>
      </c>
      <c r="P9" s="2">
        <v>8627.7166666666653</v>
      </c>
      <c r="Q9" s="36">
        <f t="shared" si="1"/>
        <v>8.8382602287936207E-2</v>
      </c>
      <c r="R9" s="2"/>
      <c r="S9" s="2"/>
      <c r="V9" s="2"/>
      <c r="W9" s="2"/>
    </row>
    <row r="10" spans="1:23" x14ac:dyDescent="0.25">
      <c r="A10" s="4"/>
      <c r="B10" s="4" t="s">
        <v>16</v>
      </c>
      <c r="C10" t="s">
        <v>17</v>
      </c>
      <c r="D10" s="1"/>
      <c r="E10" s="2"/>
      <c r="F10" s="31">
        <v>0</v>
      </c>
      <c r="G10" s="2">
        <v>0.23333333333333334</v>
      </c>
      <c r="H10" s="9">
        <f t="shared" si="2"/>
        <v>-1</v>
      </c>
      <c r="I10" s="2"/>
      <c r="J10" s="2"/>
      <c r="K10" s="31">
        <v>0</v>
      </c>
      <c r="L10" s="2">
        <v>48.300000000000004</v>
      </c>
      <c r="M10" s="9">
        <f t="shared" si="0"/>
        <v>-1</v>
      </c>
      <c r="N10" s="7"/>
      <c r="O10" s="1"/>
      <c r="P10" s="2"/>
      <c r="Q10" s="36">
        <f t="shared" si="1"/>
        <v>0</v>
      </c>
      <c r="R10" s="2"/>
      <c r="S10" s="2"/>
      <c r="V10" s="2"/>
      <c r="W10" s="2"/>
    </row>
    <row r="11" spans="1:23" x14ac:dyDescent="0.25">
      <c r="A11" s="4"/>
      <c r="B11" s="4" t="s">
        <v>18</v>
      </c>
      <c r="C11" t="s">
        <v>19</v>
      </c>
      <c r="D11" s="1">
        <v>1668.5666666666675</v>
      </c>
      <c r="E11" s="2">
        <v>1661.822580645161</v>
      </c>
      <c r="F11" s="31">
        <f t="shared" si="4"/>
        <v>4.0582467106014984E-3</v>
      </c>
      <c r="G11" s="2">
        <v>1667.1666666666665</v>
      </c>
      <c r="H11" s="9">
        <f t="shared" si="2"/>
        <v>8.3974807557792692E-4</v>
      </c>
      <c r="I11" s="2">
        <v>267094.10000000021</v>
      </c>
      <c r="J11" s="2">
        <v>265712.88709677424</v>
      </c>
      <c r="K11" s="31">
        <f t="shared" si="3"/>
        <v>5.1981404376631648E-3</v>
      </c>
      <c r="L11" s="2">
        <v>262977.63333333348</v>
      </c>
      <c r="M11" s="9">
        <f t="shared" si="0"/>
        <v>1.5653295736557812E-2</v>
      </c>
      <c r="N11" s="7"/>
      <c r="O11" s="1">
        <v>238.36666666666648</v>
      </c>
      <c r="P11" s="2">
        <v>38156.299999999988</v>
      </c>
      <c r="Q11" s="36">
        <f t="shared" si="1"/>
        <v>0.39087434346428235</v>
      </c>
      <c r="R11" s="2"/>
      <c r="S11" s="2"/>
      <c r="V11" s="2"/>
      <c r="W11" s="2"/>
    </row>
    <row r="12" spans="1:23" ht="15.75" thickBot="1" x14ac:dyDescent="0.3">
      <c r="A12" s="126"/>
      <c r="B12" s="4" t="s">
        <v>20</v>
      </c>
      <c r="C12" t="s">
        <v>21</v>
      </c>
      <c r="D12" s="1">
        <v>543.55000000000018</v>
      </c>
      <c r="E12" s="2">
        <v>516.41935483870975</v>
      </c>
      <c r="F12" s="31">
        <f t="shared" si="4"/>
        <v>5.2536073458679694E-2</v>
      </c>
      <c r="G12" s="2">
        <v>517.88333333333321</v>
      </c>
      <c r="H12" s="9"/>
      <c r="I12" s="2">
        <v>100551.96666666667</v>
      </c>
      <c r="J12" s="2">
        <v>95524.032258064559</v>
      </c>
      <c r="K12" s="31"/>
      <c r="L12" s="2">
        <v>95459.583333333328</v>
      </c>
      <c r="M12" s="9"/>
      <c r="N12" s="7"/>
      <c r="O12" s="1">
        <v>77.649999999999977</v>
      </c>
      <c r="P12" s="2">
        <v>14364.566666666666</v>
      </c>
      <c r="Q12" s="36">
        <f t="shared" si="1"/>
        <v>0.1471510750513611</v>
      </c>
      <c r="R12" s="2"/>
      <c r="S12" s="2"/>
      <c r="V12" s="2"/>
      <c r="W12" s="2"/>
    </row>
    <row r="13" spans="1:23" ht="15.75" thickBot="1" x14ac:dyDescent="0.3">
      <c r="A13" s="14" t="s">
        <v>529</v>
      </c>
      <c r="B13" s="15"/>
      <c r="C13" s="14"/>
      <c r="D13" s="17">
        <v>2993.0833333333339</v>
      </c>
      <c r="E13" s="16">
        <v>2959.8709677419351</v>
      </c>
      <c r="F13" s="113">
        <f>(D13-E13)/E13</f>
        <v>1.1220882921371493E-2</v>
      </c>
      <c r="G13" s="16">
        <v>2932.8833333333332</v>
      </c>
      <c r="H13" s="114">
        <f t="shared" si="2"/>
        <v>2.0525876128724543E-2</v>
      </c>
      <c r="I13" s="16">
        <v>502424.65000000026</v>
      </c>
      <c r="J13" s="16">
        <v>497449.46774193557</v>
      </c>
      <c r="K13" s="113">
        <f t="shared" si="3"/>
        <v>1.0001382212043466E-2</v>
      </c>
      <c r="L13" s="16">
        <v>492221.21666666673</v>
      </c>
      <c r="M13" s="114">
        <f t="shared" si="0"/>
        <v>2.0729365146897581E-2</v>
      </c>
      <c r="N13" s="87"/>
      <c r="O13" s="17">
        <v>427.58333333333314</v>
      </c>
      <c r="P13" s="16">
        <v>71774.949999999983</v>
      </c>
      <c r="Q13" s="86">
        <f t="shared" si="1"/>
        <v>0.73526485687636622</v>
      </c>
      <c r="R13" s="2"/>
      <c r="S13" s="2"/>
      <c r="T13" s="2"/>
      <c r="U13" s="2"/>
      <c r="V13" s="2"/>
      <c r="W13" s="2"/>
    </row>
    <row r="14" spans="1:23" ht="15.75" thickBot="1" x14ac:dyDescent="0.3">
      <c r="A14" s="14" t="s">
        <v>530</v>
      </c>
      <c r="B14" s="15"/>
      <c r="C14" s="15"/>
      <c r="D14" s="17">
        <f>D13/7</f>
        <v>427.58333333333343</v>
      </c>
      <c r="E14" s="17">
        <f>E13/7</f>
        <v>422.83870967741933</v>
      </c>
      <c r="F14" s="113">
        <f t="shared" ref="F14:F43" si="5">(D14-E14)/E14</f>
        <v>1.1220882921371455E-2</v>
      </c>
      <c r="G14" s="16">
        <f>G13/7</f>
        <v>418.98333333333329</v>
      </c>
      <c r="H14" s="114">
        <f t="shared" si="2"/>
        <v>2.052587612872462E-2</v>
      </c>
      <c r="I14" s="16">
        <f>I13/7</f>
        <v>71774.950000000041</v>
      </c>
      <c r="J14" s="17">
        <f>J13/7</f>
        <v>71064.209677419363</v>
      </c>
      <c r="K14" s="113">
        <f t="shared" si="3"/>
        <v>1.0001382212043582E-2</v>
      </c>
      <c r="L14" s="16">
        <f>L13/7</f>
        <v>70317.31666666668</v>
      </c>
      <c r="M14" s="114">
        <f t="shared" si="0"/>
        <v>2.0729365146897577E-2</v>
      </c>
      <c r="N14" s="87"/>
      <c r="O14" s="17">
        <f>O13/7</f>
        <v>61.083333333333307</v>
      </c>
      <c r="P14" s="17">
        <f>P13/7</f>
        <v>10253.564285714283</v>
      </c>
      <c r="Q14" s="86">
        <f t="shared" si="1"/>
        <v>0.10503783669662374</v>
      </c>
      <c r="R14" s="2"/>
      <c r="S14" s="2"/>
      <c r="T14" s="2"/>
      <c r="U14" s="2"/>
      <c r="V14" s="2"/>
      <c r="W14" s="2"/>
    </row>
    <row r="15" spans="1:23" x14ac:dyDescent="0.25">
      <c r="A15" s="59" t="s">
        <v>23</v>
      </c>
      <c r="B15" s="4" t="s">
        <v>24</v>
      </c>
      <c r="C15" t="s">
        <v>25</v>
      </c>
      <c r="D15" s="1">
        <v>9.5666666666666664</v>
      </c>
      <c r="E15" s="2">
        <v>7</v>
      </c>
      <c r="F15" s="31">
        <f t="shared" si="5"/>
        <v>0.36666666666666664</v>
      </c>
      <c r="G15" s="2">
        <v>7.4666666666666668</v>
      </c>
      <c r="H15" s="9">
        <f t="shared" si="2"/>
        <v>0.28124999999999994</v>
      </c>
      <c r="I15" s="2">
        <v>1721.7666666666669</v>
      </c>
      <c r="J15" s="2">
        <v>1267</v>
      </c>
      <c r="K15" s="31">
        <f t="shared" si="3"/>
        <v>0.35893186003683258</v>
      </c>
      <c r="L15" s="2">
        <v>1194.6666666666665</v>
      </c>
      <c r="M15" s="9">
        <f t="shared" si="0"/>
        <v>0.44121093750000034</v>
      </c>
      <c r="N15" s="7"/>
      <c r="O15" s="1">
        <v>1.3666666666666667</v>
      </c>
      <c r="P15" s="2">
        <v>245.96666666666667</v>
      </c>
      <c r="Q15" s="36">
        <f t="shared" si="1"/>
        <v>2.5196903092656086E-3</v>
      </c>
      <c r="R15" s="2"/>
      <c r="S15" s="2"/>
      <c r="T15" s="2"/>
      <c r="U15" s="2"/>
      <c r="V15" s="2"/>
      <c r="W15" s="2"/>
    </row>
    <row r="16" spans="1:23" x14ac:dyDescent="0.25">
      <c r="A16" s="59"/>
      <c r="B16" s="4" t="s">
        <v>26</v>
      </c>
      <c r="C16" t="s">
        <v>27</v>
      </c>
      <c r="D16" s="1">
        <v>41.766666666666659</v>
      </c>
      <c r="E16" s="2">
        <v>35</v>
      </c>
      <c r="F16" s="31">
        <f t="shared" si="5"/>
        <v>0.19333333333333311</v>
      </c>
      <c r="G16" s="2">
        <v>34.533333333333331</v>
      </c>
      <c r="H16" s="9">
        <f t="shared" si="2"/>
        <v>0.20945945945945929</v>
      </c>
      <c r="I16" s="2">
        <v>6930.1166666666668</v>
      </c>
      <c r="J16" s="2">
        <v>6695.8387096774186</v>
      </c>
      <c r="K16" s="31">
        <f t="shared" si="3"/>
        <v>3.4988590249440892E-2</v>
      </c>
      <c r="L16" s="2">
        <v>5659.7333333333336</v>
      </c>
      <c r="M16" s="9">
        <f t="shared" si="0"/>
        <v>0.22445992744063323</v>
      </c>
      <c r="N16" s="7"/>
      <c r="O16" s="1">
        <v>5.9666666666666659</v>
      </c>
      <c r="P16" s="2">
        <v>990.01666666666665</v>
      </c>
      <c r="Q16" s="36">
        <f t="shared" si="1"/>
        <v>1.0141762031487086E-2</v>
      </c>
      <c r="R16" s="2"/>
      <c r="S16" s="2"/>
      <c r="T16" s="2"/>
      <c r="U16" s="2"/>
      <c r="V16" s="2"/>
      <c r="W16" s="2"/>
    </row>
    <row r="17" spans="1:23" x14ac:dyDescent="0.25">
      <c r="A17" s="59"/>
      <c r="B17" s="4" t="s">
        <v>28</v>
      </c>
      <c r="C17" t="s">
        <v>29</v>
      </c>
      <c r="D17" s="1">
        <v>136.5</v>
      </c>
      <c r="E17" s="2">
        <v>140.45161290322577</v>
      </c>
      <c r="F17" s="31">
        <f t="shared" si="5"/>
        <v>-2.8135048231510969E-2</v>
      </c>
      <c r="G17" s="2">
        <v>127.86666666666669</v>
      </c>
      <c r="H17" s="9">
        <f t="shared" si="2"/>
        <v>6.7518248175182302E-2</v>
      </c>
      <c r="I17" s="2">
        <v>19888.633333333331</v>
      </c>
      <c r="J17" s="2">
        <v>20395.064516129041</v>
      </c>
      <c r="K17" s="31">
        <f t="shared" si="3"/>
        <v>-2.4831065496027659E-2</v>
      </c>
      <c r="L17" s="2">
        <v>18449.900000000001</v>
      </c>
      <c r="M17" s="9">
        <f t="shared" si="0"/>
        <v>7.7980549126734008E-2</v>
      </c>
      <c r="N17" s="7"/>
      <c r="O17" s="1">
        <v>19.500000000000004</v>
      </c>
      <c r="P17" s="2">
        <v>2841.2333333333331</v>
      </c>
      <c r="Q17" s="36">
        <f t="shared" si="1"/>
        <v>2.9105684088748158E-2</v>
      </c>
      <c r="R17" s="2"/>
      <c r="S17" s="2"/>
      <c r="T17" s="2"/>
      <c r="U17" s="2"/>
      <c r="V17" s="2"/>
      <c r="W17" s="2"/>
    </row>
    <row r="18" spans="1:23" x14ac:dyDescent="0.25">
      <c r="A18" s="59"/>
      <c r="B18" s="4" t="s">
        <v>30</v>
      </c>
      <c r="C18" t="s">
        <v>31</v>
      </c>
      <c r="D18" s="1">
        <v>21</v>
      </c>
      <c r="E18" s="2">
        <v>21</v>
      </c>
      <c r="F18" s="31">
        <f t="shared" si="5"/>
        <v>0</v>
      </c>
      <c r="G18" s="2">
        <v>23.099999999999994</v>
      </c>
      <c r="H18" s="9">
        <f t="shared" si="2"/>
        <v>-9.090909090909069E-2</v>
      </c>
      <c r="I18" s="2">
        <v>2877</v>
      </c>
      <c r="J18" s="2">
        <v>2877</v>
      </c>
      <c r="K18" s="31">
        <f t="shared" si="3"/>
        <v>0</v>
      </c>
      <c r="L18" s="2">
        <v>2987.5999999999995</v>
      </c>
      <c r="M18" s="9">
        <f t="shared" si="0"/>
        <v>-3.701968134957808E-2</v>
      </c>
      <c r="N18" s="7"/>
      <c r="O18" s="1">
        <v>3</v>
      </c>
      <c r="P18" s="2">
        <v>411</v>
      </c>
      <c r="Q18" s="36">
        <f t="shared" si="1"/>
        <v>4.2102969932572105E-3</v>
      </c>
      <c r="R18" s="2"/>
      <c r="S18" s="2"/>
      <c r="T18" s="2"/>
      <c r="U18" s="2"/>
      <c r="V18" s="2"/>
      <c r="W18" s="2"/>
    </row>
    <row r="19" spans="1:23" x14ac:dyDescent="0.25">
      <c r="A19" s="59"/>
      <c r="B19" s="4" t="s">
        <v>32</v>
      </c>
      <c r="C19" t="s">
        <v>33</v>
      </c>
      <c r="D19" s="1">
        <v>12.133333333333333</v>
      </c>
      <c r="E19" s="2">
        <v>11.967741935483872</v>
      </c>
      <c r="F19" s="31">
        <f t="shared" si="5"/>
        <v>1.3836477987421266E-2</v>
      </c>
      <c r="G19" s="2">
        <v>10.966666666666667</v>
      </c>
      <c r="H19" s="9">
        <f t="shared" si="2"/>
        <v>0.1063829787234042</v>
      </c>
      <c r="I19" s="2">
        <v>4021.2666666666664</v>
      </c>
      <c r="J19" s="2">
        <v>3952.7419354838712</v>
      </c>
      <c r="K19" s="31">
        <f t="shared" si="3"/>
        <v>1.7335999238312742E-2</v>
      </c>
      <c r="L19" s="2">
        <v>3633.9333333333334</v>
      </c>
      <c r="M19" s="9">
        <f t="shared" si="0"/>
        <v>0.10658790291511484</v>
      </c>
      <c r="N19" s="7"/>
      <c r="O19" s="1">
        <v>1.7333333333333334</v>
      </c>
      <c r="P19" s="2">
        <v>574.4666666666667</v>
      </c>
      <c r="Q19" s="36">
        <f t="shared" si="1"/>
        <v>5.8848546943872475E-3</v>
      </c>
      <c r="R19" s="2"/>
      <c r="S19" s="2"/>
      <c r="T19" s="2"/>
      <c r="U19" s="2"/>
      <c r="V19" s="2"/>
      <c r="W19" s="2"/>
    </row>
    <row r="20" spans="1:23" x14ac:dyDescent="0.25">
      <c r="A20" s="59"/>
      <c r="B20" s="4" t="s">
        <v>34</v>
      </c>
      <c r="C20" t="s">
        <v>35</v>
      </c>
      <c r="D20" s="1"/>
      <c r="E20" s="2">
        <v>1.9193548387096773</v>
      </c>
      <c r="F20" s="31">
        <f t="shared" si="5"/>
        <v>-1</v>
      </c>
      <c r="G20" s="2">
        <v>0.46666666666666667</v>
      </c>
      <c r="H20" s="9">
        <f t="shared" si="2"/>
        <v>-1</v>
      </c>
      <c r="I20" s="2"/>
      <c r="J20" s="2">
        <v>322.45161290322579</v>
      </c>
      <c r="K20" s="31">
        <f t="shared" si="3"/>
        <v>-1</v>
      </c>
      <c r="L20" s="2">
        <v>78.399999999999991</v>
      </c>
      <c r="M20" s="9">
        <f t="shared" si="0"/>
        <v>-1</v>
      </c>
      <c r="N20" s="7"/>
      <c r="O20" s="1"/>
      <c r="P20" s="2"/>
      <c r="Q20" s="36">
        <f t="shared" si="1"/>
        <v>0</v>
      </c>
      <c r="R20" s="2"/>
      <c r="S20" s="2"/>
      <c r="T20" s="2"/>
      <c r="U20" s="2"/>
      <c r="V20" s="2"/>
      <c r="W20" s="2"/>
    </row>
    <row r="21" spans="1:23" x14ac:dyDescent="0.25">
      <c r="A21" s="59"/>
      <c r="B21" s="4" t="s">
        <v>509</v>
      </c>
      <c r="C21" t="s">
        <v>508</v>
      </c>
      <c r="D21" s="1">
        <v>3.0333333333333332</v>
      </c>
      <c r="E21" s="2">
        <v>2.935483870967742</v>
      </c>
      <c r="F21" s="31"/>
      <c r="G21" s="2">
        <v>3.0333333333333332</v>
      </c>
      <c r="H21" s="9"/>
      <c r="I21" s="2">
        <v>940.33333333333337</v>
      </c>
      <c r="J21" s="2">
        <v>910</v>
      </c>
      <c r="K21" s="31"/>
      <c r="L21" s="2">
        <v>905.33333333333326</v>
      </c>
      <c r="M21" s="9"/>
      <c r="N21" s="7"/>
      <c r="O21" s="1">
        <v>0.43333333333333335</v>
      </c>
      <c r="P21" s="2">
        <v>134.33333333333334</v>
      </c>
      <c r="Q21" s="36">
        <f t="shared" si="1"/>
        <v>1.3761149134490316E-3</v>
      </c>
      <c r="R21" s="2"/>
      <c r="S21" s="2"/>
      <c r="V21" s="2"/>
      <c r="W21" s="2"/>
    </row>
    <row r="22" spans="1:23" x14ac:dyDescent="0.25">
      <c r="A22" s="59"/>
      <c r="B22" s="4" t="s">
        <v>36</v>
      </c>
      <c r="C22" t="s">
        <v>37</v>
      </c>
      <c r="D22" s="1">
        <v>5.0166666666666666</v>
      </c>
      <c r="E22" s="2">
        <v>5.080645161290323</v>
      </c>
      <c r="F22" s="31">
        <f t="shared" si="5"/>
        <v>-1.2592592592592676E-2</v>
      </c>
      <c r="G22" s="2">
        <v>3.9666666666666668</v>
      </c>
      <c r="H22" s="9">
        <f t="shared" si="2"/>
        <v>0.26470588235294112</v>
      </c>
      <c r="I22" s="2">
        <v>824.13333333333321</v>
      </c>
      <c r="J22" s="2">
        <v>835.25806451612902</v>
      </c>
      <c r="K22" s="31">
        <f t="shared" si="3"/>
        <v>-1.3318915022078175E-2</v>
      </c>
      <c r="L22" s="2">
        <v>634.66666666666674</v>
      </c>
      <c r="M22" s="9">
        <f t="shared" si="0"/>
        <v>0.29852941176470554</v>
      </c>
      <c r="N22" s="7"/>
      <c r="O22" s="1">
        <v>0.71666666666666667</v>
      </c>
      <c r="P22" s="2">
        <v>117.73333333333333</v>
      </c>
      <c r="Q22" s="36">
        <f t="shared" si="1"/>
        <v>1.2060639886605406E-3</v>
      </c>
      <c r="R22" s="2"/>
      <c r="S22" s="2"/>
      <c r="V22" s="2"/>
      <c r="W22" s="2"/>
    </row>
    <row r="23" spans="1:23" x14ac:dyDescent="0.25">
      <c r="A23" s="59"/>
      <c r="B23" s="4" t="s">
        <v>511</v>
      </c>
      <c r="C23" t="s">
        <v>510</v>
      </c>
      <c r="D23" s="1">
        <v>2.1</v>
      </c>
      <c r="E23" s="2">
        <v>1.8064516129032258</v>
      </c>
      <c r="F23" s="31">
        <f t="shared" si="5"/>
        <v>0.16250000000000009</v>
      </c>
      <c r="G23" s="2">
        <v>1.6333333333333333</v>
      </c>
      <c r="H23" s="9">
        <f t="shared" si="2"/>
        <v>0.28571428571428581</v>
      </c>
      <c r="I23" s="2">
        <v>633.26666666666665</v>
      </c>
      <c r="J23" s="2">
        <v>560.90322580645159</v>
      </c>
      <c r="K23" s="31">
        <f t="shared" si="3"/>
        <v>0.12901234567901237</v>
      </c>
      <c r="L23" s="2">
        <v>512.86666666666667</v>
      </c>
      <c r="M23" s="9">
        <f t="shared" si="0"/>
        <v>0.2347588717015468</v>
      </c>
      <c r="N23" s="7"/>
      <c r="O23" s="1">
        <v>0.3</v>
      </c>
      <c r="P23" s="2">
        <v>90.466666666666669</v>
      </c>
      <c r="Q23" s="36">
        <f t="shared" si="1"/>
        <v>9.2674339332522856E-4</v>
      </c>
      <c r="R23" s="2"/>
      <c r="S23" s="2"/>
      <c r="V23" s="2"/>
      <c r="W23" s="2"/>
    </row>
    <row r="24" spans="1:23" x14ac:dyDescent="0.25">
      <c r="A24" s="59"/>
      <c r="B24" s="4" t="s">
        <v>38</v>
      </c>
      <c r="C24" t="s">
        <v>39</v>
      </c>
      <c r="D24" s="1">
        <v>3.2666666666666666</v>
      </c>
      <c r="E24" s="2">
        <v>2.935483870967742</v>
      </c>
      <c r="F24" s="31">
        <f t="shared" si="5"/>
        <v>0.11282051282051278</v>
      </c>
      <c r="G24" s="2">
        <v>3.5</v>
      </c>
      <c r="H24" s="9">
        <f t="shared" si="2"/>
        <v>-6.666666666666668E-2</v>
      </c>
      <c r="I24" s="2">
        <v>925.86666666666667</v>
      </c>
      <c r="J24" s="2">
        <v>835.03225806451621</v>
      </c>
      <c r="K24" s="31">
        <f t="shared" si="3"/>
        <v>0.10877952046151063</v>
      </c>
      <c r="L24" s="2">
        <v>975.09999999999991</v>
      </c>
      <c r="M24" s="9">
        <f t="shared" si="0"/>
        <v>-5.0490547977985065E-2</v>
      </c>
      <c r="N24" s="7"/>
      <c r="O24" s="1">
        <v>0.46666666666666667</v>
      </c>
      <c r="P24" s="2">
        <v>132.26666666666665</v>
      </c>
      <c r="Q24" s="36">
        <f t="shared" si="1"/>
        <v>1.3549439147805846E-3</v>
      </c>
      <c r="R24" s="2"/>
      <c r="S24" s="2"/>
      <c r="V24" s="2"/>
      <c r="W24" s="2"/>
    </row>
    <row r="25" spans="1:23" x14ac:dyDescent="0.25">
      <c r="A25" s="59"/>
      <c r="B25" s="4" t="s">
        <v>40</v>
      </c>
      <c r="C25" t="s">
        <v>41</v>
      </c>
      <c r="D25" s="1">
        <v>8.1666666666666679</v>
      </c>
      <c r="E25" s="2">
        <v>16.709677419354836</v>
      </c>
      <c r="F25" s="31">
        <f t="shared" si="5"/>
        <v>-0.51126126126126115</v>
      </c>
      <c r="G25" s="2">
        <v>1.8666666666666667</v>
      </c>
      <c r="H25" s="9">
        <f t="shared" si="2"/>
        <v>3.3750000000000004</v>
      </c>
      <c r="I25" s="2">
        <v>1543.5</v>
      </c>
      <c r="J25" s="2">
        <v>3158.1290322580639</v>
      </c>
      <c r="K25" s="31">
        <f t="shared" si="3"/>
        <v>-0.51126126126126115</v>
      </c>
      <c r="L25" s="2">
        <v>352.8</v>
      </c>
      <c r="M25" s="9">
        <f t="shared" si="0"/>
        <v>3.375</v>
      </c>
      <c r="N25" s="7"/>
      <c r="O25" s="1">
        <v>1.1666666666666665</v>
      </c>
      <c r="P25" s="2">
        <v>220.5</v>
      </c>
      <c r="Q25" s="36">
        <f t="shared" si="1"/>
        <v>2.2588089708350727E-3</v>
      </c>
      <c r="R25" s="2"/>
      <c r="S25" s="2"/>
      <c r="V25" s="2"/>
      <c r="W25" s="2"/>
    </row>
    <row r="26" spans="1:23" x14ac:dyDescent="0.25">
      <c r="A26" s="59"/>
      <c r="B26" s="4" t="s">
        <v>42</v>
      </c>
      <c r="C26" t="s">
        <v>43</v>
      </c>
      <c r="D26" s="1">
        <v>259.11666666666667</v>
      </c>
      <c r="E26" s="2">
        <v>263.85483870967738</v>
      </c>
      <c r="F26" s="31">
        <f t="shared" si="5"/>
        <v>-1.7957495364427156E-2</v>
      </c>
      <c r="G26" s="2">
        <v>244.29999999999998</v>
      </c>
      <c r="H26" s="9">
        <f t="shared" si="2"/>
        <v>6.0649474689589408E-2</v>
      </c>
      <c r="I26" s="2">
        <v>53963.233333333344</v>
      </c>
      <c r="J26" s="2">
        <v>54756.709677419371</v>
      </c>
      <c r="K26" s="31">
        <f t="shared" si="3"/>
        <v>-1.4490942731229169E-2</v>
      </c>
      <c r="L26" s="2">
        <v>45953.833333333321</v>
      </c>
      <c r="M26" s="9">
        <f t="shared" si="0"/>
        <v>0.17429231511335708</v>
      </c>
      <c r="N26" s="7"/>
      <c r="O26" s="1">
        <v>37.016666666666659</v>
      </c>
      <c r="P26" s="2">
        <v>7709.0333333333319</v>
      </c>
      <c r="Q26" s="36">
        <f t="shared" si="1"/>
        <v>7.8971581178230985E-2</v>
      </c>
      <c r="R26" s="2"/>
      <c r="S26" s="2"/>
      <c r="V26" s="2"/>
      <c r="W26" s="2"/>
    </row>
    <row r="27" spans="1:23" x14ac:dyDescent="0.25">
      <c r="A27" s="59"/>
      <c r="B27" s="4" t="s">
        <v>44</v>
      </c>
      <c r="C27" t="s">
        <v>45</v>
      </c>
      <c r="D27" s="1">
        <v>28</v>
      </c>
      <c r="E27" s="2">
        <v>28</v>
      </c>
      <c r="F27" s="31">
        <f t="shared" si="5"/>
        <v>0</v>
      </c>
      <c r="G27" s="2">
        <v>26.599999999999998</v>
      </c>
      <c r="H27" s="9">
        <f t="shared" si="2"/>
        <v>5.2631578947368508E-2</v>
      </c>
      <c r="I27" s="2">
        <v>7784</v>
      </c>
      <c r="J27" s="2">
        <v>7311.7258064516136</v>
      </c>
      <c r="K27" s="31">
        <f t="shared" si="3"/>
        <v>6.4591343555534864E-2</v>
      </c>
      <c r="L27" s="2">
        <v>6771.8</v>
      </c>
      <c r="M27" s="9">
        <f t="shared" si="0"/>
        <v>0.14947281372751703</v>
      </c>
      <c r="N27" s="7"/>
      <c r="O27" s="1">
        <v>4</v>
      </c>
      <c r="P27" s="2">
        <v>1112</v>
      </c>
      <c r="Q27" s="36">
        <f t="shared" si="1"/>
        <v>1.1391363154506126E-2</v>
      </c>
      <c r="R27" s="2"/>
      <c r="S27" s="2"/>
      <c r="V27" s="2"/>
      <c r="W27" s="2"/>
    </row>
    <row r="28" spans="1:23" x14ac:dyDescent="0.25">
      <c r="A28" s="59"/>
      <c r="B28" s="4" t="s">
        <v>46</v>
      </c>
      <c r="C28" t="s">
        <v>47</v>
      </c>
      <c r="D28" s="1">
        <v>56.93333333333333</v>
      </c>
      <c r="E28" s="2">
        <v>69.096774193548384</v>
      </c>
      <c r="F28" s="31">
        <f t="shared" si="5"/>
        <v>-0.17603485838779959</v>
      </c>
      <c r="G28" s="2">
        <v>68.599999999999994</v>
      </c>
      <c r="H28" s="9">
        <f t="shared" si="2"/>
        <v>-0.17006802721088432</v>
      </c>
      <c r="I28" s="2">
        <v>9442.3000000000011</v>
      </c>
      <c r="J28" s="2">
        <v>11957.129032258064</v>
      </c>
      <c r="K28" s="31">
        <f t="shared" si="3"/>
        <v>-0.21032047287216957</v>
      </c>
      <c r="L28" s="2">
        <v>12202.166666666668</v>
      </c>
      <c r="M28" s="9">
        <f t="shared" si="0"/>
        <v>-0.22617841093794816</v>
      </c>
      <c r="N28" s="7"/>
      <c r="O28" s="1">
        <v>8.1333333333333346</v>
      </c>
      <c r="P28" s="2">
        <v>1348.8999999999999</v>
      </c>
      <c r="Q28" s="36">
        <f t="shared" si="1"/>
        <v>1.3818174243806935E-2</v>
      </c>
      <c r="R28" s="2"/>
      <c r="S28" s="2"/>
      <c r="V28" s="2"/>
      <c r="W28" s="2"/>
    </row>
    <row r="29" spans="1:23" x14ac:dyDescent="0.25">
      <c r="A29" s="59"/>
      <c r="B29" s="4" t="s">
        <v>48</v>
      </c>
      <c r="C29" t="s">
        <v>49</v>
      </c>
      <c r="D29" s="1">
        <v>5.1333333333333329</v>
      </c>
      <c r="E29" s="2">
        <v>4.967741935483871</v>
      </c>
      <c r="F29" s="31">
        <f t="shared" si="5"/>
        <v>3.3333333333333229E-2</v>
      </c>
      <c r="G29" s="2">
        <v>5.1333333333333329</v>
      </c>
      <c r="H29" s="9">
        <f t="shared" si="2"/>
        <v>0</v>
      </c>
      <c r="I29" s="2">
        <v>1632.3999999999999</v>
      </c>
      <c r="J29" s="2">
        <v>1579.741935483871</v>
      </c>
      <c r="K29" s="31">
        <f t="shared" si="3"/>
        <v>3.3333333333333243E-2</v>
      </c>
      <c r="L29" s="2">
        <v>1552.1333333333332</v>
      </c>
      <c r="M29" s="9">
        <f t="shared" si="0"/>
        <v>5.1713770294648222E-2</v>
      </c>
      <c r="N29" s="7"/>
      <c r="O29" s="1">
        <v>0.73333333333333328</v>
      </c>
      <c r="P29" s="2">
        <v>233.2</v>
      </c>
      <c r="Q29" s="36">
        <f t="shared" si="1"/>
        <v>2.3889081723298816E-3</v>
      </c>
      <c r="R29" s="2"/>
      <c r="S29" s="2"/>
      <c r="V29" s="2"/>
      <c r="W29" s="2"/>
    </row>
    <row r="30" spans="1:23" x14ac:dyDescent="0.25">
      <c r="A30" s="59"/>
      <c r="B30" s="4" t="s">
        <v>50</v>
      </c>
      <c r="C30" t="s">
        <v>51</v>
      </c>
      <c r="D30" s="1">
        <v>4.8999999999999995</v>
      </c>
      <c r="E30" s="2">
        <v>5.193548387096774</v>
      </c>
      <c r="F30" s="31">
        <f t="shared" si="5"/>
        <v>-5.6521739130434852E-2</v>
      </c>
      <c r="G30" s="2">
        <v>3.9666666666666668</v>
      </c>
      <c r="H30" s="9">
        <f t="shared" si="2"/>
        <v>0.23529411764705865</v>
      </c>
      <c r="I30" s="2">
        <v>1425.8999999999999</v>
      </c>
      <c r="J30" s="2">
        <v>1511.3225806451612</v>
      </c>
      <c r="K30" s="31">
        <f t="shared" si="3"/>
        <v>-5.6521739130434831E-2</v>
      </c>
      <c r="L30" s="2">
        <v>1154.3</v>
      </c>
      <c r="M30" s="9">
        <f t="shared" si="0"/>
        <v>0.23529411764705876</v>
      </c>
      <c r="N30" s="7"/>
      <c r="O30" s="1">
        <v>0.7</v>
      </c>
      <c r="P30" s="2">
        <v>203.7</v>
      </c>
      <c r="Q30" s="36">
        <f t="shared" si="1"/>
        <v>2.0867092397238289E-3</v>
      </c>
      <c r="R30" s="2"/>
      <c r="S30" s="2"/>
      <c r="V30" s="2"/>
      <c r="W30" s="2"/>
    </row>
    <row r="31" spans="1:23" x14ac:dyDescent="0.25">
      <c r="A31" s="59"/>
      <c r="B31" s="4" t="s">
        <v>52</v>
      </c>
      <c r="C31" t="s">
        <v>53</v>
      </c>
      <c r="D31" s="1"/>
      <c r="E31" s="2"/>
      <c r="F31" s="31">
        <v>0</v>
      </c>
      <c r="G31" s="2">
        <v>2.8000000000000003</v>
      </c>
      <c r="H31" s="9">
        <f t="shared" si="2"/>
        <v>-1</v>
      </c>
      <c r="I31" s="2"/>
      <c r="J31" s="2"/>
      <c r="K31" s="31">
        <v>0</v>
      </c>
      <c r="L31" s="2">
        <v>529.19999999999993</v>
      </c>
      <c r="M31" s="9">
        <f t="shared" si="0"/>
        <v>-1</v>
      </c>
      <c r="N31" s="7"/>
      <c r="O31" s="1"/>
      <c r="P31" s="2"/>
      <c r="Q31" s="36">
        <f t="shared" si="1"/>
        <v>0</v>
      </c>
      <c r="R31" s="2"/>
      <c r="S31" s="2"/>
      <c r="V31" s="2"/>
      <c r="W31" s="2"/>
    </row>
    <row r="32" spans="1:23" x14ac:dyDescent="0.25">
      <c r="A32" s="59"/>
      <c r="B32" s="4" t="s">
        <v>54</v>
      </c>
      <c r="C32" t="s">
        <v>55</v>
      </c>
      <c r="D32" s="1">
        <v>15.400000000000002</v>
      </c>
      <c r="E32" s="2">
        <v>21</v>
      </c>
      <c r="F32" s="31">
        <f t="shared" si="5"/>
        <v>-0.26666666666666655</v>
      </c>
      <c r="G32" s="2">
        <v>20.299999999999997</v>
      </c>
      <c r="H32" s="9">
        <f t="shared" si="2"/>
        <v>-0.24137931034482737</v>
      </c>
      <c r="I32" s="2">
        <v>2864.4</v>
      </c>
      <c r="J32" s="2">
        <v>3879.3548387096776</v>
      </c>
      <c r="K32" s="31">
        <f t="shared" si="3"/>
        <v>-0.26162980209545983</v>
      </c>
      <c r="L32" s="2">
        <v>3775.7999999999997</v>
      </c>
      <c r="M32" s="9">
        <f t="shared" si="0"/>
        <v>-0.24137931034482751</v>
      </c>
      <c r="N32" s="7"/>
      <c r="O32" s="1">
        <v>2.2000000000000002</v>
      </c>
      <c r="P32" s="2">
        <v>409.2</v>
      </c>
      <c r="Q32" s="36">
        <f t="shared" si="1"/>
        <v>4.1918577363524341E-3</v>
      </c>
      <c r="R32" s="2"/>
      <c r="S32" s="2"/>
      <c r="V32" s="2"/>
      <c r="W32" s="2"/>
    </row>
    <row r="33" spans="1:23" x14ac:dyDescent="0.25">
      <c r="A33" s="59"/>
      <c r="B33" s="4" t="s">
        <v>56</v>
      </c>
      <c r="C33" t="s">
        <v>57</v>
      </c>
      <c r="D33" s="1"/>
      <c r="E33" s="2"/>
      <c r="F33" s="31"/>
      <c r="G33" s="2">
        <v>12.6</v>
      </c>
      <c r="H33" s="9">
        <f t="shared" si="2"/>
        <v>-1</v>
      </c>
      <c r="I33" s="2"/>
      <c r="J33" s="2"/>
      <c r="K33" s="31"/>
      <c r="L33" s="2">
        <v>2381.4</v>
      </c>
      <c r="M33" s="9">
        <f t="shared" si="0"/>
        <v>-1</v>
      </c>
      <c r="N33" s="7"/>
      <c r="O33" s="1"/>
      <c r="P33" s="2"/>
      <c r="Q33" s="36">
        <f t="shared" si="1"/>
        <v>0</v>
      </c>
      <c r="R33" s="2"/>
      <c r="S33" s="2"/>
      <c r="V33" s="2"/>
      <c r="W33" s="2"/>
    </row>
    <row r="34" spans="1:23" x14ac:dyDescent="0.25">
      <c r="A34" s="59"/>
      <c r="B34" s="4" t="s">
        <v>58</v>
      </c>
      <c r="C34" t="s">
        <v>59</v>
      </c>
      <c r="D34" s="1">
        <v>248.26666666666671</v>
      </c>
      <c r="E34" s="2">
        <v>273.90322580645159</v>
      </c>
      <c r="F34" s="31">
        <f t="shared" si="5"/>
        <v>-9.3597142071997569E-2</v>
      </c>
      <c r="G34" s="2">
        <v>269.03333333333336</v>
      </c>
      <c r="H34" s="9">
        <f t="shared" si="2"/>
        <v>-7.7189939288811737E-2</v>
      </c>
      <c r="I34" s="2">
        <v>42826.116666666661</v>
      </c>
      <c r="J34" s="2">
        <v>47699.241935483864</v>
      </c>
      <c r="K34" s="31">
        <f t="shared" si="3"/>
        <v>-0.10216357893922931</v>
      </c>
      <c r="L34" s="2">
        <v>45601.033333333333</v>
      </c>
      <c r="M34" s="9">
        <f t="shared" si="0"/>
        <v>-6.0852056715089163E-2</v>
      </c>
      <c r="N34" s="7"/>
      <c r="O34" s="1">
        <v>35.466666666666661</v>
      </c>
      <c r="P34" s="2">
        <v>6118.0166666666673</v>
      </c>
      <c r="Q34" s="36">
        <f t="shared" si="1"/>
        <v>6.2673156146871453E-2</v>
      </c>
      <c r="R34" s="2"/>
      <c r="S34" s="2"/>
      <c r="V34" s="2"/>
      <c r="W34" s="2"/>
    </row>
    <row r="35" spans="1:23" x14ac:dyDescent="0.25">
      <c r="A35" s="59"/>
      <c r="B35" s="4" t="s">
        <v>60</v>
      </c>
      <c r="C35" t="s">
        <v>61</v>
      </c>
      <c r="D35" s="1">
        <v>10.033333333333333</v>
      </c>
      <c r="E35" s="2">
        <v>7</v>
      </c>
      <c r="F35" s="31">
        <f t="shared" si="5"/>
        <v>0.43333333333333329</v>
      </c>
      <c r="G35" s="2">
        <v>7</v>
      </c>
      <c r="H35" s="9">
        <f t="shared" si="2"/>
        <v>0.43333333333333329</v>
      </c>
      <c r="I35" s="2">
        <v>3010.2333333333336</v>
      </c>
      <c r="J35" s="2">
        <v>1806</v>
      </c>
      <c r="K35" s="31">
        <f t="shared" si="3"/>
        <v>0.66679586563307502</v>
      </c>
      <c r="L35" s="2">
        <v>1806</v>
      </c>
      <c r="M35" s="9">
        <f t="shared" si="0"/>
        <v>0.66679586563307502</v>
      </c>
      <c r="N35" s="7"/>
      <c r="O35" s="1">
        <v>1.4333333333333333</v>
      </c>
      <c r="P35" s="2">
        <v>430.0333333333333</v>
      </c>
      <c r="Q35" s="36">
        <f t="shared" si="1"/>
        <v>4.4052750616391939E-3</v>
      </c>
      <c r="R35" s="2"/>
      <c r="S35" s="2"/>
      <c r="V35" s="2"/>
      <c r="W35" s="2"/>
    </row>
    <row r="36" spans="1:23" x14ac:dyDescent="0.25">
      <c r="A36" s="59"/>
      <c r="B36" s="4" t="s">
        <v>62</v>
      </c>
      <c r="C36" t="s">
        <v>63</v>
      </c>
      <c r="D36" s="1">
        <v>14.233333333333334</v>
      </c>
      <c r="E36" s="2">
        <v>14</v>
      </c>
      <c r="F36" s="31">
        <f t="shared" si="5"/>
        <v>1.6666666666666736E-2</v>
      </c>
      <c r="G36" s="2">
        <v>10.966666666666667</v>
      </c>
      <c r="H36" s="9">
        <f t="shared" si="2"/>
        <v>0.29787234042553201</v>
      </c>
      <c r="I36" s="2">
        <v>3007.6666666666665</v>
      </c>
      <c r="J36" s="2">
        <v>2956.2580645161288</v>
      </c>
      <c r="K36" s="31">
        <f t="shared" si="3"/>
        <v>1.738975455749061E-2</v>
      </c>
      <c r="L36" s="2">
        <v>2228.8000000000002</v>
      </c>
      <c r="M36" s="9">
        <f t="shared" si="0"/>
        <v>0.34945561139028458</v>
      </c>
      <c r="N36" s="7"/>
      <c r="O36" s="1">
        <v>2.0333333333333337</v>
      </c>
      <c r="P36" s="2">
        <v>429.66666666666669</v>
      </c>
      <c r="Q36" s="36">
        <f t="shared" si="1"/>
        <v>4.4015189167141474E-3</v>
      </c>
      <c r="R36" s="2"/>
      <c r="S36" s="2"/>
      <c r="V36" s="2"/>
      <c r="W36" s="2"/>
    </row>
    <row r="37" spans="1:23" x14ac:dyDescent="0.25">
      <c r="A37" s="59"/>
      <c r="B37" s="4" t="s">
        <v>64</v>
      </c>
      <c r="C37" t="s">
        <v>65</v>
      </c>
      <c r="D37" s="1">
        <v>17.966666666666665</v>
      </c>
      <c r="E37" s="2">
        <v>18.064516129032256</v>
      </c>
      <c r="F37" s="31">
        <f t="shared" si="5"/>
        <v>-5.4166666666666573E-3</v>
      </c>
      <c r="G37" s="2">
        <v>16.100000000000001</v>
      </c>
      <c r="H37" s="9">
        <f t="shared" si="2"/>
        <v>0.11594202898550704</v>
      </c>
      <c r="I37" s="2">
        <v>3770.4333333333334</v>
      </c>
      <c r="J37" s="2">
        <v>3937.6129032258068</v>
      </c>
      <c r="K37" s="31">
        <f t="shared" si="3"/>
        <v>-4.2457086057269632E-2</v>
      </c>
      <c r="L37" s="2">
        <v>3344.6</v>
      </c>
      <c r="M37" s="9">
        <f t="shared" si="0"/>
        <v>0.12731965955071861</v>
      </c>
      <c r="N37" s="7"/>
      <c r="O37" s="1">
        <v>2.5666666666666669</v>
      </c>
      <c r="P37" s="2">
        <v>538.63333333333333</v>
      </c>
      <c r="Q37" s="36">
        <f t="shared" si="1"/>
        <v>5.5177768948940194E-3</v>
      </c>
      <c r="R37" s="2"/>
      <c r="S37" s="2"/>
      <c r="V37" s="2"/>
      <c r="W37" s="2"/>
    </row>
    <row r="38" spans="1:23" x14ac:dyDescent="0.25">
      <c r="A38" s="59"/>
      <c r="B38" s="4" t="s">
        <v>66</v>
      </c>
      <c r="C38" t="s">
        <v>67</v>
      </c>
      <c r="D38" s="1">
        <v>58.333333333333329</v>
      </c>
      <c r="E38" s="2">
        <v>70.677419354838705</v>
      </c>
      <c r="F38" s="31">
        <f t="shared" si="5"/>
        <v>-0.17465388711395102</v>
      </c>
      <c r="G38" s="2">
        <v>59.266666666666666</v>
      </c>
      <c r="H38" s="9">
        <f t="shared" si="2"/>
        <v>-1.5748031496063058E-2</v>
      </c>
      <c r="I38" s="2">
        <v>9397.5000000000018</v>
      </c>
      <c r="J38" s="2">
        <v>11708.516129032259</v>
      </c>
      <c r="K38" s="31">
        <f t="shared" si="3"/>
        <v>-0.19737907891691731</v>
      </c>
      <c r="L38" s="2">
        <v>9548</v>
      </c>
      <c r="M38" s="9">
        <f t="shared" si="0"/>
        <v>-1.5762463343108313E-2</v>
      </c>
      <c r="N38" s="7"/>
      <c r="O38" s="1">
        <v>8.3333333333333339</v>
      </c>
      <c r="P38" s="2">
        <v>1342.5</v>
      </c>
      <c r="Q38" s="36">
        <f t="shared" si="1"/>
        <v>1.3752612441478844E-2</v>
      </c>
      <c r="R38" s="2"/>
      <c r="S38" s="2"/>
      <c r="V38" s="2"/>
      <c r="W38" s="2"/>
    </row>
    <row r="39" spans="1:23" x14ac:dyDescent="0.25">
      <c r="A39" s="59"/>
      <c r="B39" s="4" t="s">
        <v>68</v>
      </c>
      <c r="C39" t="s">
        <v>69</v>
      </c>
      <c r="D39" s="1">
        <v>3.0333333333333332</v>
      </c>
      <c r="E39" s="2"/>
      <c r="F39" s="31">
        <v>0</v>
      </c>
      <c r="G39" s="2"/>
      <c r="H39" s="9"/>
      <c r="I39" s="2">
        <v>546</v>
      </c>
      <c r="J39" s="2"/>
      <c r="K39" s="31">
        <v>0</v>
      </c>
      <c r="L39" s="2"/>
      <c r="M39" s="9"/>
      <c r="N39" s="7"/>
      <c r="O39" s="1">
        <v>0.43333333333333329</v>
      </c>
      <c r="P39" s="2">
        <v>78</v>
      </c>
      <c r="Q39" s="36">
        <f t="shared" si="1"/>
        <v>7.9903446587363113E-4</v>
      </c>
      <c r="R39" s="2"/>
      <c r="S39" s="2"/>
      <c r="V39" s="2"/>
      <c r="W39" s="2"/>
    </row>
    <row r="40" spans="1:23" ht="15.75" thickBot="1" x14ac:dyDescent="0.3">
      <c r="A40" s="59"/>
      <c r="B40" s="4" t="s">
        <v>513</v>
      </c>
      <c r="C40" t="s">
        <v>512</v>
      </c>
      <c r="D40" s="1">
        <v>7</v>
      </c>
      <c r="E40" s="2">
        <v>7</v>
      </c>
      <c r="F40" s="31"/>
      <c r="G40" s="2"/>
      <c r="H40" s="9"/>
      <c r="I40" s="2">
        <v>924</v>
      </c>
      <c r="J40" s="2">
        <v>924</v>
      </c>
      <c r="K40" s="31"/>
      <c r="L40" s="2"/>
      <c r="M40" s="9"/>
      <c r="N40" s="7"/>
      <c r="O40" s="1">
        <v>1</v>
      </c>
      <c r="P40" s="2">
        <v>132</v>
      </c>
      <c r="Q40" s="36"/>
      <c r="R40" s="2"/>
      <c r="S40" s="2"/>
      <c r="V40" s="2"/>
      <c r="W40" s="2"/>
    </row>
    <row r="41" spans="1:23" ht="15.75" thickBot="1" x14ac:dyDescent="0.3">
      <c r="A41" s="14" t="s">
        <v>70</v>
      </c>
      <c r="B41" s="15"/>
      <c r="C41" s="15"/>
      <c r="D41" s="142">
        <v>970.9</v>
      </c>
      <c r="E41" s="143">
        <v>1029.5645161290322</v>
      </c>
      <c r="F41" s="113">
        <f t="shared" si="5"/>
        <v>-5.6979932010088795E-2</v>
      </c>
      <c r="G41" s="143">
        <v>965.06666666666672</v>
      </c>
      <c r="H41" s="114">
        <f t="shared" si="2"/>
        <v>6.0444874274660724E-3</v>
      </c>
      <c r="I41" s="143">
        <v>180900.06666666662</v>
      </c>
      <c r="J41" s="143">
        <v>191837.03225806454</v>
      </c>
      <c r="K41" s="113">
        <f t="shared" si="3"/>
        <v>-5.7011753479824533E-2</v>
      </c>
      <c r="L41" s="143">
        <v>172234.06666666665</v>
      </c>
      <c r="M41" s="114">
        <f t="shared" si="0"/>
        <v>5.0315249286726309E-2</v>
      </c>
      <c r="N41" s="87"/>
      <c r="O41" s="142">
        <v>138.70000000000002</v>
      </c>
      <c r="P41" s="143">
        <v>25842.866666666665</v>
      </c>
      <c r="Q41" s="86">
        <f>P41/$P$43</f>
        <v>0.26473514312363416</v>
      </c>
      <c r="R41" s="2"/>
      <c r="S41" s="2"/>
      <c r="V41" s="2"/>
      <c r="W41" s="2"/>
    </row>
    <row r="42" spans="1:23" ht="15.75" thickBot="1" x14ac:dyDescent="0.3">
      <c r="A42" s="14" t="s">
        <v>535</v>
      </c>
      <c r="B42" s="15"/>
      <c r="C42" s="15"/>
      <c r="D42" s="17">
        <f>D41/7</f>
        <v>138.69999999999999</v>
      </c>
      <c r="E42" s="16">
        <f>E41/7</f>
        <v>147.08064516129031</v>
      </c>
      <c r="F42" s="113"/>
      <c r="G42" s="16">
        <f>G41/7</f>
        <v>137.86666666666667</v>
      </c>
      <c r="H42" s="114"/>
      <c r="I42" s="16">
        <f>I41/7</f>
        <v>25842.866666666661</v>
      </c>
      <c r="J42" s="16">
        <f>J41/7</f>
        <v>27405.290322580648</v>
      </c>
      <c r="K42" s="113"/>
      <c r="L42" s="16">
        <f>L41/7</f>
        <v>24604.866666666665</v>
      </c>
      <c r="M42" s="114"/>
      <c r="N42" s="87"/>
      <c r="O42" s="17">
        <f>O41/7</f>
        <v>19.814285714285717</v>
      </c>
      <c r="P42" s="16">
        <f>P41/7</f>
        <v>3691.8380952380949</v>
      </c>
      <c r="Q42" s="86"/>
      <c r="R42" s="2"/>
      <c r="S42" s="2"/>
      <c r="V42" s="2"/>
      <c r="W42" s="2"/>
    </row>
    <row r="43" spans="1:23" ht="15.75" thickBot="1" x14ac:dyDescent="0.3">
      <c r="A43" s="53" t="s">
        <v>102</v>
      </c>
      <c r="B43" s="15"/>
      <c r="C43" s="15"/>
      <c r="D43" s="144">
        <v>3963.9833333333345</v>
      </c>
      <c r="E43" s="134">
        <v>3989.4354838709673</v>
      </c>
      <c r="F43" s="113">
        <f t="shared" si="5"/>
        <v>-6.3798877411438979E-3</v>
      </c>
      <c r="G43" s="134">
        <v>3897.9500000000003</v>
      </c>
      <c r="H43" s="114">
        <f t="shared" si="2"/>
        <v>1.6940528568435771E-2</v>
      </c>
      <c r="I43" s="134">
        <v>683324.71666666714</v>
      </c>
      <c r="J43" s="134">
        <v>689286.50000000023</v>
      </c>
      <c r="K43" s="113">
        <f t="shared" si="3"/>
        <v>-8.6492094844931536E-3</v>
      </c>
      <c r="L43" s="134">
        <v>664455.28333333356</v>
      </c>
      <c r="M43" s="114">
        <f t="shared" si="0"/>
        <v>2.839834945501887E-2</v>
      </c>
      <c r="N43" s="87"/>
      <c r="O43" s="144">
        <v>566.28333333333319</v>
      </c>
      <c r="P43" s="134">
        <v>97617.816666666607</v>
      </c>
      <c r="Q43" s="86"/>
      <c r="R43" s="2"/>
      <c r="S43" s="2"/>
      <c r="T43" s="2"/>
      <c r="U43" s="2"/>
      <c r="V43" s="2"/>
      <c r="W43" s="2"/>
    </row>
    <row r="44" spans="1:23" ht="15.75" thickBot="1" x14ac:dyDescent="0.3">
      <c r="A44" s="112" t="s">
        <v>436</v>
      </c>
      <c r="B44" s="54"/>
      <c r="C44" s="54"/>
      <c r="D44" s="17">
        <f>D43/7</f>
        <v>566.28333333333353</v>
      </c>
      <c r="E44" s="16">
        <f>E43/7</f>
        <v>569.91935483870964</v>
      </c>
      <c r="F44" s="113"/>
      <c r="G44" s="16">
        <f>G43/7</f>
        <v>556.85</v>
      </c>
      <c r="H44" s="33"/>
      <c r="I44" s="16">
        <f>I43/7</f>
        <v>97617.816666666738</v>
      </c>
      <c r="J44" s="16">
        <f>J43/7</f>
        <v>98469.500000000029</v>
      </c>
      <c r="K44" s="32"/>
      <c r="L44" s="16">
        <f>L43/7</f>
        <v>94922.183333333363</v>
      </c>
      <c r="M44" s="33"/>
      <c r="N44" s="85"/>
      <c r="O44" s="17">
        <f>O43/7</f>
        <v>80.897619047619031</v>
      </c>
      <c r="P44" s="16">
        <f>P43/7</f>
        <v>13945.402380952373</v>
      </c>
      <c r="Q44" s="86"/>
      <c r="R44" s="2"/>
      <c r="S44" s="2"/>
      <c r="V44" s="2"/>
      <c r="W44" s="2"/>
    </row>
  </sheetData>
  <mergeCells count="3">
    <mergeCell ref="D3:H3"/>
    <mergeCell ref="I3:M3"/>
    <mergeCell ref="O3:Q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54A8C275240F4DB5F4A573549D75D4" ma:contentTypeVersion="18" ma:contentTypeDescription="Create a new document." ma:contentTypeScope="" ma:versionID="e1317001b5507ee878b8ea1dc1c1a21b">
  <xsd:schema xmlns:xsd="http://www.w3.org/2001/XMLSchema" xmlns:xs="http://www.w3.org/2001/XMLSchema" xmlns:p="http://schemas.microsoft.com/office/2006/metadata/properties" xmlns:ns1="http://schemas.microsoft.com/sharepoint/v3" xmlns:ns2="414bdc1f-54a1-4fb4-9c97-069df48418ad" xmlns:ns3="835fcefd-4e97-4f85-97a1-52227a66f7fb" targetNamespace="http://schemas.microsoft.com/office/2006/metadata/properties" ma:root="true" ma:fieldsID="fac6d80ae557ba22e562f07c6615934b" ns1:_="" ns2:_="" ns3:_="">
    <xsd:import namespace="http://schemas.microsoft.com/sharepoint/v3"/>
    <xsd:import namespace="414bdc1f-54a1-4fb4-9c97-069df48418ad"/>
    <xsd:import namespace="835fcefd-4e97-4f85-97a1-52227a66f7fb"/>
    <xsd:element name="properties">
      <xsd:complexType>
        <xsd:sequence>
          <xsd:element name="documentManagement">
            <xsd:complexType>
              <xsd:all>
                <xsd:element ref="ns2:_dlc_DocIdUrl" minOccurs="0"/>
                <xsd:element ref="ns2:_dlc_DocId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bdc1f-54a1-4fb4-9c97-069df48418ad" elementFormDefault="qualified">
    <xsd:import namespace="http://schemas.microsoft.com/office/2006/documentManagement/types"/>
    <xsd:import namespace="http://schemas.microsoft.com/office/infopath/2007/PartnerControls"/>
    <xsd:element name="_dlc_DocIdUrl" ma:index="2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8" nillable="true" ma:displayName="Document ID Value" ma:description="The value of the document ID assigned to this item." ma:hidden="true" ma:internalName="_dlc_DocId" ma:readOnly="false">
      <xsd:simpleType>
        <xsd:restriction base="dms:Text"/>
      </xsd:simple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TaxCatchAll" ma:index="20" nillable="true" ma:displayName="Taxonomy Catch All Column" ma:hidden="true" ma:list="{e9d5bba4-6118-426e-9e9b-7c5154d4c408}" ma:internalName="TaxCatchAll" ma:showField="CatchAllData" ma:web="414bdc1f-54a1-4fb4-9c97-069df48418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5fcefd-4e97-4f85-97a1-52227a66f7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a9b4a96-2d5e-4d0c-bed3-5146092fa9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8FF334-335D-4060-8C9C-B190995B433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B4C9801-9C39-4750-8661-F335F0611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14bdc1f-54a1-4fb4-9c97-069df48418ad"/>
    <ds:schemaRef ds:uri="835fcefd-4e97-4f85-97a1-52227a66f7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FE6729-70D8-4925-99C4-ED950F359F4D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69C4C254-10A8-4FE1-9A1B-2244063D78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aircraft type</vt:lpstr>
      <vt:lpstr>non-stop seats</vt:lpstr>
      <vt:lpstr>non-stop flights</vt:lpstr>
      <vt:lpstr>Distance</vt:lpstr>
      <vt:lpstr>non-stop seats 13 mo</vt:lpstr>
      <vt:lpstr>Departing Seat by Day and Hour</vt:lpstr>
      <vt:lpstr>Arriving Seat by Day and Hour</vt:lpstr>
      <vt:lpstr>Quarterly Outlook</vt:lpstr>
      <vt:lpstr>Schedule Compare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Varun Reddy Chejarla</dc:creator>
  <cp:lastModifiedBy>Sammra Wahid</cp:lastModifiedBy>
  <dcterms:created xsi:type="dcterms:W3CDTF">2015-06-05T18:17:20Z</dcterms:created>
  <dcterms:modified xsi:type="dcterms:W3CDTF">2024-06-05T16:11:13Z</dcterms:modified>
</cp:coreProperties>
</file>